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20" windowWidth="22020" windowHeight="10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<sst xmlns="http://schemas.openxmlformats.org/spreadsheetml/2006/main" count="48" uniqueCount="41">
  <si>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тыс.руб.</t>
  </si>
  <si>
    <t xml:space="preserve"> Наименование показателя</t>
  </si>
  <si>
    <t>4</t>
  </si>
  <si>
    <t>5</t>
  </si>
  <si>
    <t>6</t>
  </si>
  <si>
    <t>Расходы бюджета - всего</t>
  </si>
  <si>
    <t>в том числе:</t>
  </si>
  <si>
    <t>ОБЩЕГОСУДАРСТВЕННЫЕ ВОПРОСЫ</t>
  </si>
  <si>
    <t>Удельный вес в расходах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</si>
  <si>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</si>
  <si>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</si>
  <si>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</si>
  <si>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</si>
  <si>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</si>
  <si>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</si>
  <si>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</si>
  <si>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</si>
  <si>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</si>
  <si>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</si>
  <si>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</si>
  <si>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</si>
  <si>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</si>
  <si>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</si>
  <si>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</si>
  <si>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</si>
  <si>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</si>
  <si>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</si>
  <si>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</si>
  <si>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</si>
  <si>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</si>
  <si>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</si>
  <si>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Обеспечение пожарной безопасности</t>
  </si>
  <si>
    <t>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</si>
  <si>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</si>
  <si>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</si>
  <si>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</si>
  <si>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                  Сведения об исполнении     расходной части бюджета  Янегского сельского поселения за 1 полугодие 2020 год</t>
  </si>
  <si>
    <t>Утвержденные бюджетные назначения на 2020 г.</t>
  </si>
  <si>
    <t>Утвержденные бюджетные назначения на 1 полугодие 2020 г.</t>
  </si>
  <si>
    <t xml:space="preserve">Исполнено  бюджетные назначения за 1 полугодие 2020г. </t>
  </si>
  <si>
    <t xml:space="preserve">% исполнения к утвержденным бюджетным назначениям за 1 полугодие 2020 г.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</si>
</sst>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/>
    </xf>
    <xf numFmtId="4" fontId="0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49" fontId="2" fillId="0" borderId="18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 applyProtection="1">
      <alignment horizontal="left" wrapText="1"/>
      <protection/>
    </xf>
    <xf numFmtId="172" fontId="3" fillId="0" borderId="19" xfId="0" applyNumberFormat="1" applyFont="1" applyBorder="1" applyAlignment="1" applyProtection="1">
      <alignment horizontal="right"/>
      <protection/>
    </xf>
    <xf numFmtId="172" fontId="3" fillId="0" borderId="20" xfId="0" applyNumberFormat="1" applyFont="1" applyBorder="1" applyAlignment="1" applyProtection="1">
      <alignment horizontal="right"/>
      <protection/>
    </xf>
    <xf numFmtId="172" fontId="3" fillId="0" borderId="11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2" fontId="2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0" borderId="21" xfId="0" applyNumberFormat="1" applyFont="1" applyBorder="1" applyAlignment="1">
      <alignment horizontal="right"/>
    </xf>
    <xf numFmtId="172" fontId="2" fillId="0" borderId="22" xfId="0" applyNumberFormat="1" applyFont="1" applyBorder="1" applyAlignment="1">
      <alignment horizontal="right"/>
    </xf>
    <xf numFmtId="172" fontId="2" fillId="0" borderId="20" xfId="0" applyNumberFormat="1" applyFont="1" applyBorder="1" applyAlignment="1">
      <alignment horizontal="right"/>
    </xf>
    <xf numFmtId="172" fontId="0" fillId="0" borderId="23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/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2">
      <selection activeCell="E12" sqref="E12:E13"/>
    </sheetView>
  </sheetViews>
  <sheetFormatPr defaultColWidth="9.00390625" defaultRowHeight="12.75"/>
  <cols>
    <col min="1" max="1" width="36.375" style="1" customWidth="1"/>
    <col min="2" max="2" width="11.625" style="1" customWidth="1"/>
    <col min="3" max="3" width="10.625" style="1" customWidth="1"/>
    <col min="4" max="4" width="11.00390625" style="1" customWidth="1"/>
    <col min="5" max="5" width="12.00390625" style="1" customWidth="1"/>
    <col min="6" max="6" width="9.125" style="1" customWidth="1"/>
    <col min="7" max="7" width="11.25390625" style="1" customWidth="1"/>
    <col min="8" max="8" width="14.75390625" style="1" customWidth="1"/>
    <col min="9" max="16384" width="9.125" style="1" customWidth="1"/>
  </cols>
  <sheetData>
    <row r="1" ht="12" customHeight="1" hidden="1"/>
    <row r="2" spans="1:5" ht="36.75" customHeight="1">
      <c r="A2" s="28" t="s">
        <v>36</v>
      </c>
      <c r="B2" s="28"/>
      <c r="C2" s="28"/>
      <c r="D2" s="29"/>
      <c r="E2" s="29"/>
    </row>
    <row r="3" spans="1:5" ht="13.5" customHeight="1" thickBot="1">
      <c r="A3" s="2"/>
      <c r="B3" s="3"/>
      <c r="C3" s="3"/>
      <c r="D3" s="3"/>
      <c r="E3" s="3" t="s">
        <v>0</v>
      </c>
    </row>
    <row r="4" spans="1:5" ht="9.75" customHeight="1">
      <c r="A4" s="30" t="s">
        <v>1</v>
      </c>
      <c r="B4" s="33" t="s">
        <v>37</v>
      </c>
      <c r="C4" s="33" t="s">
        <v>38</v>
      </c>
      <c r="D4" s="33" t="s">
        <v>39</v>
      </c>
      <c r="E4" s="36" t="s">
        <v>40</v>
      </c>
    </row>
    <row r="5" spans="1:5" ht="5.25" customHeight="1">
      <c r="A5" s="31"/>
      <c r="B5" s="34"/>
      <c r="C5" s="34"/>
      <c r="D5" s="34"/>
      <c r="E5" s="37"/>
    </row>
    <row r="6" spans="1:5" ht="9" customHeight="1">
      <c r="A6" s="31"/>
      <c r="B6" s="34"/>
      <c r="C6" s="34"/>
      <c r="D6" s="34"/>
      <c r="E6" s="37"/>
    </row>
    <row r="7" spans="1:5" ht="6" customHeight="1">
      <c r="A7" s="31"/>
      <c r="B7" s="34"/>
      <c r="C7" s="34"/>
      <c r="D7" s="34"/>
      <c r="E7" s="37"/>
    </row>
    <row r="8" spans="1:5" ht="6" customHeight="1">
      <c r="A8" s="31"/>
      <c r="B8" s="34"/>
      <c r="C8" s="34"/>
      <c r="D8" s="34"/>
      <c r="E8" s="37"/>
    </row>
    <row r="9" spans="1:5" ht="21.75" customHeight="1">
      <c r="A9" s="31"/>
      <c r="B9" s="34"/>
      <c r="C9" s="34"/>
      <c r="D9" s="34"/>
      <c r="E9" s="37"/>
    </row>
    <row r="10" spans="1:5" ht="3.75" customHeight="1" hidden="1">
      <c r="A10" s="31"/>
      <c r="B10" s="34"/>
      <c r="C10" s="34"/>
      <c r="D10" s="34"/>
      <c r="E10" s="4"/>
    </row>
    <row r="11" spans="1:5" ht="12.75" customHeight="1" hidden="1">
      <c r="A11" s="32"/>
      <c r="B11" s="35"/>
      <c r="C11" s="35"/>
      <c r="D11" s="35"/>
      <c r="E11" s="5"/>
    </row>
    <row r="12" spans="1:5" ht="13.5" customHeight="1" thickBot="1">
      <c r="A12" s="6">
        <v>1</v>
      </c>
      <c r="B12" s="7" t="s">
        <v>2</v>
      </c>
      <c r="C12" s="8" t="s">
        <v>3</v>
      </c>
      <c r="D12" s="8" t="s">
        <v>4</v>
      </c>
      <c r="E12" s="9" t="s">
        <v>32</v>
      </c>
    </row>
    <row r="13" spans="1:5" ht="12.75">
      <c r="A13" s="10" t="s">
        <v>5</v>
      </c>
      <c r="B13" s="17">
        <f>B15+B26+B29+B33+B37+B42+B46+B50</f>
        <v>50206.450000000004</v>
      </c>
      <c r="C13" s="18">
        <f>C15+C26+C29+C33+C37+C42+C46+C50</f>
        <v>13597.86</v>
      </c>
      <c r="D13" s="18">
        <f>D15+D26+D29+D33+D37+D42+D46+D50</f>
        <v>10820.400000000001</v>
      </c>
      <c r="E13" s="19">
        <f>D13/C13*100</f>
        <v>79.57428595381921</v>
      </c>
    </row>
    <row r="14" spans="1:7" ht="12.75" customHeight="1">
      <c r="A14" s="11" t="s">
        <v>6</v>
      </c>
      <c r="B14" s="26"/>
      <c r="C14" s="27"/>
      <c r="D14" s="27"/>
      <c r="E14" s="19"/>
      <c r="F14" s="12"/>
      <c r="G14" s="12"/>
    </row>
    <row r="15" spans="1:5" s="14" customFormat="1" ht="12.75">
      <c r="A15" s="13" t="s">
        <v>7</v>
      </c>
      <c r="B15" s="17">
        <f>B17+B20+B21+B22+B23+B24</f>
        <v>5573.5</v>
      </c>
      <c r="C15" s="17">
        <f>C17+C20+C21+C23+C24</f>
        <v>3128.3300000000004</v>
      </c>
      <c r="D15" s="18">
        <f>D17+D20+D21+D24</f>
        <v>2559.82</v>
      </c>
      <c r="E15" s="19">
        <f aca="true" t="shared" si="0" ref="E15:E52">D15/C15*100</f>
        <v>81.82704510074065</v>
      </c>
    </row>
    <row r="16" spans="1:5" ht="12.75">
      <c r="A16" s="10" t="s">
        <v>8</v>
      </c>
      <c r="B16" s="20">
        <f>B15/B13*100</f>
        <v>11.101163296747728</v>
      </c>
      <c r="C16" s="20">
        <f>C15/C13*100</f>
        <v>23.0060465396761</v>
      </c>
      <c r="D16" s="20">
        <f>D15/D13*100</f>
        <v>23.657350929725332</v>
      </c>
      <c r="E16" s="19"/>
    </row>
    <row r="17" spans="1:7" ht="42.75" customHeight="1">
      <c r="A17" s="10" t="s">
        <v>9</v>
      </c>
      <c r="B17" s="21">
        <v>6</v>
      </c>
      <c r="C17" s="22">
        <v>6</v>
      </c>
      <c r="D17" s="22">
        <v>6</v>
      </c>
      <c r="E17" s="19">
        <f t="shared" si="0"/>
        <v>100</v>
      </c>
      <c r="G17" s="12"/>
    </row>
    <row r="18" spans="1:5" ht="12.75" hidden="1">
      <c r="A18" s="15"/>
      <c r="B18" s="23"/>
      <c r="C18" s="24"/>
      <c r="D18" s="24"/>
      <c r="E18" s="19" t="e">
        <f t="shared" si="0"/>
        <v>#DIV/0!</v>
      </c>
    </row>
    <row r="19" spans="1:5" ht="12.75" hidden="1">
      <c r="A19" s="10"/>
      <c r="B19" s="20"/>
      <c r="C19" s="25"/>
      <c r="D19" s="25"/>
      <c r="E19" s="19" t="e">
        <f t="shared" si="0"/>
        <v>#DIV/0!</v>
      </c>
    </row>
    <row r="20" spans="1:8" ht="56.25">
      <c r="A20" s="10" t="s">
        <v>10</v>
      </c>
      <c r="B20" s="21">
        <v>4488.5</v>
      </c>
      <c r="C20" s="22">
        <v>2570.01</v>
      </c>
      <c r="D20" s="22">
        <v>2092.08</v>
      </c>
      <c r="E20" s="19">
        <f t="shared" si="0"/>
        <v>81.40357430515833</v>
      </c>
      <c r="G20" s="12"/>
      <c r="H20" s="12"/>
    </row>
    <row r="21" spans="1:8" ht="45">
      <c r="A21" s="10" t="s">
        <v>33</v>
      </c>
      <c r="B21" s="21">
        <v>657.7</v>
      </c>
      <c r="C21" s="22">
        <v>337.72</v>
      </c>
      <c r="D21" s="22">
        <v>337.73</v>
      </c>
      <c r="E21" s="19">
        <f t="shared" si="0"/>
        <v>100.00296103280823</v>
      </c>
      <c r="G21" s="12"/>
      <c r="H21" s="12"/>
    </row>
    <row r="22" spans="1:5" ht="22.5">
      <c r="A22" s="10" t="s">
        <v>11</v>
      </c>
      <c r="B22" s="21">
        <v>0</v>
      </c>
      <c r="C22" s="22">
        <v>0</v>
      </c>
      <c r="D22" s="22">
        <v>0</v>
      </c>
      <c r="E22" s="19"/>
    </row>
    <row r="23" spans="1:5" ht="12.75">
      <c r="A23" s="10" t="s">
        <v>12</v>
      </c>
      <c r="B23" s="21">
        <v>3</v>
      </c>
      <c r="C23" s="22">
        <v>1.5</v>
      </c>
      <c r="D23" s="22">
        <v>0</v>
      </c>
      <c r="E23" s="19">
        <f t="shared" si="0"/>
        <v>0</v>
      </c>
    </row>
    <row r="24" spans="1:5" ht="12.75">
      <c r="A24" s="10" t="s">
        <v>13</v>
      </c>
      <c r="B24" s="21">
        <v>418.3</v>
      </c>
      <c r="C24" s="22">
        <v>213.1</v>
      </c>
      <c r="D24" s="22">
        <v>124.01</v>
      </c>
      <c r="E24" s="19">
        <f t="shared" si="0"/>
        <v>58.19333646175505</v>
      </c>
    </row>
    <row r="25" spans="1:5" ht="12.75" hidden="1">
      <c r="A25" s="10"/>
      <c r="B25" s="20"/>
      <c r="C25" s="25"/>
      <c r="D25" s="25"/>
      <c r="E25" s="19" t="e">
        <f t="shared" si="0"/>
        <v>#DIV/0!</v>
      </c>
    </row>
    <row r="26" spans="1:5" s="14" customFormat="1" ht="12.75">
      <c r="A26" s="13" t="s">
        <v>14</v>
      </c>
      <c r="B26" s="17">
        <v>140.3</v>
      </c>
      <c r="C26" s="17">
        <f>C28</f>
        <v>70.16</v>
      </c>
      <c r="D26" s="18">
        <f>D28</f>
        <v>60.96</v>
      </c>
      <c r="E26" s="19">
        <f t="shared" si="0"/>
        <v>86.88711516533638</v>
      </c>
    </row>
    <row r="27" spans="1:5" ht="12.75">
      <c r="A27" s="10" t="s">
        <v>8</v>
      </c>
      <c r="B27" s="20">
        <f>B26/B13*100</f>
        <v>0.2794461667773762</v>
      </c>
      <c r="C27" s="20">
        <f>C26/C13*100</f>
        <v>0.5159635413219432</v>
      </c>
      <c r="D27" s="20">
        <f>D26/D13*100</f>
        <v>0.5633802816901408</v>
      </c>
      <c r="E27" s="19"/>
    </row>
    <row r="28" spans="1:5" ht="12.75">
      <c r="A28" s="10" t="s">
        <v>15</v>
      </c>
      <c r="B28" s="21">
        <v>140.3</v>
      </c>
      <c r="C28" s="22">
        <v>70.16</v>
      </c>
      <c r="D28" s="22">
        <v>60.96</v>
      </c>
      <c r="E28" s="19">
        <f t="shared" si="0"/>
        <v>86.88711516533638</v>
      </c>
    </row>
    <row r="29" spans="1:5" ht="22.5">
      <c r="A29" s="13" t="s">
        <v>16</v>
      </c>
      <c r="B29" s="17">
        <f>B32+B31</f>
        <v>0</v>
      </c>
      <c r="C29" s="17">
        <f>C32+C31</f>
        <v>0</v>
      </c>
      <c r="D29" s="17">
        <f>D32+D31</f>
        <v>0</v>
      </c>
      <c r="E29" s="19"/>
    </row>
    <row r="30" spans="1:5" ht="12.75">
      <c r="A30" s="10" t="s">
        <v>8</v>
      </c>
      <c r="B30" s="20">
        <f>B29/B13*100</f>
        <v>0</v>
      </c>
      <c r="C30" s="20">
        <f>C29/C13*100</f>
        <v>0</v>
      </c>
      <c r="D30" s="20">
        <f>D29/D13*100</f>
        <v>0</v>
      </c>
      <c r="E30" s="19"/>
    </row>
    <row r="31" spans="1:5" ht="27" customHeight="1">
      <c r="A31" s="10" t="s">
        <v>17</v>
      </c>
      <c r="B31" s="21">
        <v>0</v>
      </c>
      <c r="C31" s="22">
        <v>0</v>
      </c>
      <c r="D31" s="22">
        <v>0</v>
      </c>
      <c r="E31" s="19"/>
    </row>
    <row r="32" spans="1:5" ht="12.75">
      <c r="A32" s="16" t="s">
        <v>31</v>
      </c>
      <c r="B32" s="21">
        <v>0</v>
      </c>
      <c r="C32" s="22">
        <v>0</v>
      </c>
      <c r="D32" s="22">
        <v>0</v>
      </c>
      <c r="E32" s="19"/>
    </row>
    <row r="33" spans="1:5" ht="12.75">
      <c r="A33" s="13" t="s">
        <v>18</v>
      </c>
      <c r="B33" s="17">
        <f>B36+B35</f>
        <v>5462.1</v>
      </c>
      <c r="C33" s="17">
        <f>C35+C36</f>
        <v>490.27000000000004</v>
      </c>
      <c r="D33" s="17">
        <f>D36+D35</f>
        <v>471.63</v>
      </c>
      <c r="E33" s="19">
        <f t="shared" si="0"/>
        <v>96.19801333958839</v>
      </c>
    </row>
    <row r="34" spans="1:5" ht="12.75">
      <c r="A34" s="10" t="s">
        <v>8</v>
      </c>
      <c r="B34" s="20">
        <f>B33/B13*100</f>
        <v>10.879279455129769</v>
      </c>
      <c r="C34" s="20">
        <f>C33/C13*100</f>
        <v>3.6054938056429466</v>
      </c>
      <c r="D34" s="20">
        <f>D33/D13*100</f>
        <v>4.358711323056448</v>
      </c>
      <c r="E34" s="19"/>
    </row>
    <row r="35" spans="1:5" ht="12.75">
      <c r="A35" s="10" t="s">
        <v>19</v>
      </c>
      <c r="B35" s="21">
        <v>5443.5</v>
      </c>
      <c r="C35" s="22">
        <v>471.67</v>
      </c>
      <c r="D35" s="22">
        <v>471.63</v>
      </c>
      <c r="E35" s="19">
        <f t="shared" si="0"/>
        <v>99.99151949456187</v>
      </c>
    </row>
    <row r="36" spans="1:5" ht="22.5">
      <c r="A36" s="10" t="s">
        <v>20</v>
      </c>
      <c r="B36" s="21">
        <v>18.6</v>
      </c>
      <c r="C36" s="22">
        <v>18.6</v>
      </c>
      <c r="D36" s="22">
        <v>0</v>
      </c>
      <c r="E36" s="19">
        <f t="shared" si="0"/>
        <v>0</v>
      </c>
    </row>
    <row r="37" spans="1:5" s="14" customFormat="1" ht="12.75">
      <c r="A37" s="13" t="s">
        <v>21</v>
      </c>
      <c r="B37" s="17">
        <f>B41+B40+B39</f>
        <v>29449.1</v>
      </c>
      <c r="C37" s="17">
        <f>C39+C40+C41</f>
        <v>4561.3</v>
      </c>
      <c r="D37" s="17">
        <f>D41+D40+D39</f>
        <v>2576.1899999999996</v>
      </c>
      <c r="E37" s="19">
        <f t="shared" si="0"/>
        <v>56.4792931839607</v>
      </c>
    </row>
    <row r="38" spans="1:5" ht="12.75">
      <c r="A38" s="10" t="s">
        <v>8</v>
      </c>
      <c r="B38" s="20">
        <f>B37/B13*100</f>
        <v>58.65600933744568</v>
      </c>
      <c r="C38" s="20">
        <f>C37/C13*100</f>
        <v>33.54424887445525</v>
      </c>
      <c r="D38" s="20">
        <f>D37/D13*100</f>
        <v>23.808639236996775</v>
      </c>
      <c r="E38" s="19"/>
    </row>
    <row r="39" spans="1:5" ht="12.75">
      <c r="A39" s="10" t="s">
        <v>22</v>
      </c>
      <c r="B39" s="21">
        <v>25286.1</v>
      </c>
      <c r="C39" s="22">
        <v>2888.69</v>
      </c>
      <c r="D39" s="22">
        <v>1227.78</v>
      </c>
      <c r="E39" s="19">
        <f t="shared" si="0"/>
        <v>42.50300309136668</v>
      </c>
    </row>
    <row r="40" spans="1:5" ht="12.75">
      <c r="A40" s="10" t="s">
        <v>23</v>
      </c>
      <c r="B40" s="21">
        <v>744.24</v>
      </c>
      <c r="C40" s="22">
        <v>619.25</v>
      </c>
      <c r="D40" s="22">
        <v>445.76</v>
      </c>
      <c r="E40" s="19">
        <f t="shared" si="0"/>
        <v>71.98385143318531</v>
      </c>
    </row>
    <row r="41" spans="1:5" ht="12" customHeight="1">
      <c r="A41" s="10" t="s">
        <v>24</v>
      </c>
      <c r="B41" s="21">
        <v>3418.76</v>
      </c>
      <c r="C41" s="22">
        <v>1053.36</v>
      </c>
      <c r="D41" s="22">
        <v>902.65</v>
      </c>
      <c r="E41" s="19">
        <f t="shared" si="0"/>
        <v>85.69245082402978</v>
      </c>
    </row>
    <row r="42" spans="1:5" s="14" customFormat="1" ht="12.75">
      <c r="A42" s="13" t="s">
        <v>25</v>
      </c>
      <c r="B42" s="17">
        <f>B45+B44</f>
        <v>7592.76</v>
      </c>
      <c r="C42" s="18">
        <f>C44</f>
        <v>3709.76</v>
      </c>
      <c r="D42" s="18">
        <f>D44+D45</f>
        <v>3516.36</v>
      </c>
      <c r="E42" s="19">
        <f t="shared" si="0"/>
        <v>94.78672474769257</v>
      </c>
    </row>
    <row r="43" spans="1:5" ht="12.75">
      <c r="A43" s="10" t="s">
        <v>8</v>
      </c>
      <c r="B43" s="20">
        <f>B42/B13*100</f>
        <v>15.123076815827446</v>
      </c>
      <c r="C43" s="20">
        <f>C42/C13*100</f>
        <v>27.281939952316026</v>
      </c>
      <c r="D43" s="20">
        <f>D42/D13*100</f>
        <v>32.49750471331928</v>
      </c>
      <c r="E43" s="19"/>
    </row>
    <row r="44" spans="1:5" ht="11.25" customHeight="1">
      <c r="A44" s="10" t="s">
        <v>26</v>
      </c>
      <c r="B44" s="21">
        <v>7592.76</v>
      </c>
      <c r="C44" s="22">
        <v>3709.76</v>
      </c>
      <c r="D44" s="22">
        <v>3516.36</v>
      </c>
      <c r="E44" s="19">
        <f t="shared" si="0"/>
        <v>94.78672474769257</v>
      </c>
    </row>
    <row r="45" spans="1:5" ht="12" customHeight="1">
      <c r="A45" s="16" t="s">
        <v>27</v>
      </c>
      <c r="B45" s="21">
        <v>0</v>
      </c>
      <c r="C45" s="22">
        <v>0</v>
      </c>
      <c r="D45" s="22">
        <v>0</v>
      </c>
      <c r="E45" s="19"/>
    </row>
    <row r="46" spans="1:5" s="14" customFormat="1" ht="12.75">
      <c r="A46" s="13" t="s">
        <v>28</v>
      </c>
      <c r="B46" s="17">
        <f>B49+B48</f>
        <v>1983.5500000000002</v>
      </c>
      <c r="C46" s="17">
        <f>C48+C49</f>
        <v>1632.9</v>
      </c>
      <c r="D46" s="17">
        <f>D49+D48</f>
        <v>1632.8700000000001</v>
      </c>
      <c r="E46" s="19">
        <f t="shared" si="0"/>
        <v>99.99816277787986</v>
      </c>
    </row>
    <row r="47" spans="1:5" ht="12.75">
      <c r="A47" s="10" t="s">
        <v>8</v>
      </c>
      <c r="B47" s="20">
        <f>B46/B13*100</f>
        <v>3.950787199652634</v>
      </c>
      <c r="C47" s="20">
        <f>C46/C13*100</f>
        <v>12.008507220989186</v>
      </c>
      <c r="D47" s="20">
        <f>D46/D13*100</f>
        <v>15.090662082732614</v>
      </c>
      <c r="E47" s="19"/>
    </row>
    <row r="48" spans="1:5" ht="10.5" customHeight="1">
      <c r="A48" s="10" t="s">
        <v>29</v>
      </c>
      <c r="B48" s="21">
        <v>628.91</v>
      </c>
      <c r="C48" s="22">
        <v>278.26</v>
      </c>
      <c r="D48" s="22">
        <v>278.23</v>
      </c>
      <c r="E48" s="19">
        <f t="shared" si="0"/>
        <v>99.9892187163085</v>
      </c>
    </row>
    <row r="49" spans="1:5" ht="10.5" customHeight="1">
      <c r="A49" s="10" t="s">
        <v>30</v>
      </c>
      <c r="B49" s="21">
        <v>1354.64</v>
      </c>
      <c r="C49" s="22">
        <v>1354.64</v>
      </c>
      <c r="D49" s="22">
        <v>1354.64</v>
      </c>
      <c r="E49" s="19">
        <f t="shared" si="0"/>
        <v>100</v>
      </c>
    </row>
    <row r="50" spans="1:5" ht="22.5">
      <c r="A50" s="13" t="s">
        <v>34</v>
      </c>
      <c r="B50" s="17">
        <f>B52</f>
        <v>5.14</v>
      </c>
      <c r="C50" s="17">
        <f>C52</f>
        <v>5.14</v>
      </c>
      <c r="D50" s="17">
        <f>D52</f>
        <v>2.57</v>
      </c>
      <c r="E50" s="19">
        <f t="shared" si="0"/>
        <v>50</v>
      </c>
    </row>
    <row r="51" spans="1:5" ht="10.5" customHeight="1">
      <c r="A51" s="10" t="s">
        <v>8</v>
      </c>
      <c r="B51" s="20">
        <f>B50/B13*100</f>
        <v>0.010237728419356476</v>
      </c>
      <c r="C51" s="20">
        <f>C50/C13*100</f>
        <v>0.03780006559855741</v>
      </c>
      <c r="D51" s="20">
        <f>D50/D13*100</f>
        <v>0.023751432479390776</v>
      </c>
      <c r="E51" s="19"/>
    </row>
    <row r="52" spans="1:5" ht="22.5">
      <c r="A52" s="10" t="s">
        <v>35</v>
      </c>
      <c r="B52" s="21">
        <v>5.14</v>
      </c>
      <c r="C52" s="22">
        <v>5.14</v>
      </c>
      <c r="D52" s="22">
        <v>2.57</v>
      </c>
      <c r="E52" s="19">
        <f t="shared" si="0"/>
        <v>50</v>
      </c>
    </row>
  </sheetData>
  <sheetProtection/>
  <mergeCells count="6">
    <mergeCell ref="A2:E2"/>
    <mergeCell ref="A4:A11"/>
    <mergeCell ref="B4:B11"/>
    <mergeCell ref="E4:E9"/>
    <mergeCell ref="C4:C11"/>
    <mergeCell ref="D4:D11"/>
  </mergeCells>
  <conditionalFormatting sqref="D18:D19 D25 E13:E52">
    <cfRule type="cellIs" priority="1" dxfId="2" operator="equal" stopIfTrue="1">
      <formula>0</formula>
    </cfRule>
  </conditionalFormatting>
  <conditionalFormatting sqref="D17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usr3404</dc:creator>
  <cp:keywords/>
  <dc:description/>
  <cp:lastModifiedBy>Ulya</cp:lastModifiedBy>
  <cp:lastPrinted>2020-08-07T08:20:16Z</cp:lastPrinted>
  <dcterms:created xsi:type="dcterms:W3CDTF">2018-04-11T06:05:43Z</dcterms:created>
  <dcterms:modified xsi:type="dcterms:W3CDTF">2020-08-25T12:54:47Z</dcterms:modified>
  <cp:category/>
  <cp:version/>
  <cp:contentType/>
  <cp:contentStatus/>
</cp:coreProperties>
</file>