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<sst xmlns="http://schemas.openxmlformats.org/spreadsheetml/2006/main" count="108" uniqueCount="71">
  <si>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</si>
  <si>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</si>
  <si>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</si>
  <si>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</si>
  <si>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</si>
  <si>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</si>
  <si>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</si>
  <si>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</si>
  <si>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</si>
  <si>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</si>
  <si>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</si>
  <si>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</si>
  <si>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</si>
  <si>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</si>
  <si>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</si>
  <si>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</si>
  <si>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</si>
  <si>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</si>
  <si>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</si>
  <si>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</si>
  <si>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</si>
  <si>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</si>
  <si>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</si>
  <si>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</si>
  <si>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</si>
  <si>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</si>
  <si>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</si>
  <si>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</si>
  <si>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</si>
  <si>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</si>
  <si>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</si>
  <si>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</si>
  <si>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</si>
  <si>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</si>
  <si>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</si>
  <si>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</si>
  <si>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</si>
  <si>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</si>
  <si>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</si>
  <si>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</si>
  <si>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</si>
  <si>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</si>
  <si>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</si>
  <si>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</si>
  <si>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</si>
  <si>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</si>
  <si>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</si>
  <si>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</si>
  <si>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</si>
  <si>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Содержание клубов и библиотек.</t>
  </si>
  <si>
    <t xml:space="preserve">Муниципальная программа 5.«Реализация инициативных предложений  граждан на террирории пос. Янега»
</t>
  </si>
  <si>
    <t>Основное мероприятие "Улучшение жилищных условий молодых граждан (молодых семей)"</t>
  </si>
  <si>
    <t>Подпрограмма 4 "Поддержка граждан, нуждающихся в улучшении жилищных условий"</t>
  </si>
  <si>
    <t>Подпрограмма 3. "«Обеспечение мероприятий по капитальному ремонту многоквартирных домов на территории Янегского сельского поселения "</t>
  </si>
  <si>
    <t>Работы в 2021 году не запланированы.Оплата взносов региональному оператору за капитальный ремонт в соответствии с соглашением</t>
  </si>
  <si>
    <t>Приоретение 1 квартиры</t>
  </si>
  <si>
    <t>Субсидии молодым семьям на приобретение жилых помещений в 2021 г не запланированы</t>
  </si>
  <si>
    <t>приобретение 12 квартир для переселения граждан из аварийного жилья, стоительство 23-кв. дома в 2021г.</t>
  </si>
  <si>
    <t xml:space="preserve">Ремонт дорог на территории Янегского СП. в 2021г. </t>
  </si>
  <si>
    <t>Организация и проведение мероприятий.  В 2021г.</t>
  </si>
  <si>
    <t>Снос аварийных домов в 2021г.</t>
  </si>
  <si>
    <t>Работы по борьбе с борщевиком Сосновского. в  2021г.</t>
  </si>
  <si>
    <t>Создание мест (площадок) накопление ТБКО  в  2021г.</t>
  </si>
  <si>
    <t>Создание системы обращение с отходами проиозводства и потребления на территории Янегского СП</t>
  </si>
  <si>
    <t>Муниципальная программа "Благоустройство территории Янегского СП"</t>
  </si>
  <si>
    <t>Муниципальная программа "Обеспечение устойчивого функционорования и развития коммунальной и инжененрной инфраструктуты в Янегском СП"</t>
  </si>
  <si>
    <t>Газификация на территории Янегского СП</t>
  </si>
  <si>
    <t>Проектная документация  по газификации</t>
  </si>
  <si>
    <t>Работы в 2021 году не запланированы</t>
  </si>
  <si>
    <t>приобретение, доставка и установка оборудования для уличного освещения, ремонт грунтовых дорог в 2021г.</t>
  </si>
  <si>
    <t>за январь - июнь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</si>
</sst>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33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1" applyNumberFormat="0" applyAlignment="0" applyProtection="0"/>
    <xf numFmtId="0" fontId="18" fillId="5" borderId="2" applyNumberFormat="0" applyAlignment="0" applyProtection="0"/>
    <xf numFmtId="0" fontId="19" fillId="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12" borderId="7" applyNumberFormat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15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2" fontId="1" fillId="0" borderId="0" xfId="33" applyNumberFormat="1" applyBorder="1">
      <alignment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178" fontId="7" fillId="0" borderId="10" xfId="33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72" fontId="14" fillId="0" borderId="0" xfId="0" applyNumberFormat="1" applyFont="1" applyAlignment="1">
      <alignment/>
    </xf>
    <xf numFmtId="178" fontId="11" fillId="0" borderId="0" xfId="33" applyNumberFormat="1" applyFont="1" applyFill="1" applyBorder="1">
      <alignment/>
      <protection/>
    </xf>
    <xf numFmtId="2" fontId="2" fillId="5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vertical="center" wrapText="1"/>
      <protection/>
    </xf>
    <xf numFmtId="0" fontId="6" fillId="5" borderId="10" xfId="33" applyFont="1" applyFill="1" applyBorder="1" applyAlignment="1">
      <alignment horizontal="center" vertical="center" wrapText="1"/>
      <protection/>
    </xf>
    <xf numFmtId="2" fontId="2" fillId="5" borderId="11" xfId="33" applyNumberFormat="1" applyFont="1" applyFill="1" applyBorder="1" applyAlignment="1">
      <alignment vertical="center" wrapText="1"/>
      <protection/>
    </xf>
    <xf numFmtId="2" fontId="6" fillId="5" borderId="10" xfId="33" applyNumberFormat="1" applyFont="1" applyFill="1" applyBorder="1" applyAlignment="1">
      <alignment vertical="center" wrapText="1"/>
      <protection/>
    </xf>
    <xf numFmtId="0" fontId="0" fillId="5" borderId="0" xfId="0" applyFill="1" applyAlignment="1">
      <alignment/>
    </xf>
    <xf numFmtId="172" fontId="2" fillId="5" borderId="10" xfId="33" applyNumberFormat="1" applyFont="1" applyFill="1" applyBorder="1" applyAlignment="1">
      <alignment horizontal="center" vertical="center" wrapText="1"/>
      <protection/>
    </xf>
    <xf numFmtId="16" fontId="2" fillId="5" borderId="10" xfId="33" applyNumberFormat="1" applyFont="1" applyFill="1" applyBorder="1" applyAlignment="1">
      <alignment horizontal="center" vertical="center" wrapText="1"/>
      <protection/>
    </xf>
    <xf numFmtId="0" fontId="2" fillId="5" borderId="10" xfId="33" applyFont="1" applyFill="1" applyBorder="1" applyAlignment="1">
      <alignment vertical="center" wrapText="1"/>
      <protection/>
    </xf>
    <xf numFmtId="173" fontId="2" fillId="5" borderId="10" xfId="33" applyNumberFormat="1" applyFont="1" applyFill="1" applyBorder="1" applyAlignment="1">
      <alignment vertical="center" wrapText="1"/>
      <protection/>
    </xf>
    <xf numFmtId="0" fontId="2" fillId="5" borderId="10" xfId="33" applyFont="1" applyFill="1" applyBorder="1" applyAlignment="1">
      <alignment horizontal="center" vertical="center" wrapText="1"/>
      <protection/>
    </xf>
    <xf numFmtId="178" fontId="14" fillId="5" borderId="10" xfId="0" applyNumberFormat="1" applyFont="1" applyFill="1" applyBorder="1" applyAlignment="1">
      <alignment/>
    </xf>
    <xf numFmtId="173" fontId="14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2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vertical="center" wrapText="1"/>
      <protection/>
    </xf>
    <xf numFmtId="173" fontId="14" fillId="0" borderId="14" xfId="0" applyNumberFormat="1" applyFont="1" applyBorder="1" applyAlignment="1">
      <alignment vertical="center" wrapText="1"/>
    </xf>
    <xf numFmtId="2" fontId="7" fillId="0" borderId="11" xfId="33" applyNumberFormat="1" applyFont="1" applyFill="1" applyBorder="1" applyAlignment="1">
      <alignment vertical="center" wrapText="1"/>
      <protection/>
    </xf>
    <xf numFmtId="178" fontId="14" fillId="0" borderId="14" xfId="0" applyNumberFormat="1" applyFont="1" applyBorder="1" applyAlignment="1">
      <alignment horizontal="center" vertical="center" wrapText="1"/>
    </xf>
    <xf numFmtId="2" fontId="7" fillId="0" borderId="14" xfId="33" applyNumberFormat="1" applyFont="1" applyFill="1" applyBorder="1" applyAlignment="1">
      <alignment vertical="center" wrapText="1"/>
      <protection/>
    </xf>
    <xf numFmtId="0" fontId="7" fillId="16" borderId="10" xfId="33" applyFont="1" applyFill="1" applyBorder="1" applyAlignment="1">
      <alignment vertical="center" wrapText="1"/>
      <protection/>
    </xf>
    <xf numFmtId="2" fontId="10" fillId="16" borderId="12" xfId="33" applyNumberFormat="1" applyFont="1" applyFill="1" applyBorder="1" applyAlignment="1">
      <alignment horizontal="center" vertical="center" wrapText="1"/>
      <protection/>
    </xf>
    <xf numFmtId="2" fontId="10" fillId="16" borderId="10" xfId="33" applyNumberFormat="1" applyFont="1" applyFill="1" applyBorder="1" applyAlignment="1">
      <alignment vertical="center" wrapText="1"/>
      <protection/>
    </xf>
    <xf numFmtId="2" fontId="7" fillId="16" borderId="10" xfId="33" applyNumberFormat="1" applyFont="1" applyFill="1" applyBorder="1" applyAlignment="1">
      <alignment vertical="center" wrapText="1"/>
      <protection/>
    </xf>
    <xf numFmtId="172" fontId="7" fillId="16" borderId="10" xfId="33" applyNumberFormat="1" applyFont="1" applyFill="1" applyBorder="1" applyAlignment="1">
      <alignment horizontal="center" vertical="center" wrapText="1"/>
      <protection/>
    </xf>
    <xf numFmtId="0" fontId="2" fillId="16" borderId="10" xfId="33" applyFont="1" applyFill="1" applyBorder="1" applyAlignment="1">
      <alignment vertical="center" wrapText="1"/>
      <protection/>
    </xf>
    <xf numFmtId="172" fontId="2" fillId="16" borderId="10" xfId="33" applyNumberFormat="1" applyFont="1" applyFill="1" applyBorder="1" applyAlignment="1">
      <alignment horizontal="center" vertical="center" wrapText="1"/>
      <protection/>
    </xf>
    <xf numFmtId="2" fontId="7" fillId="17" borderId="10" xfId="33" applyNumberFormat="1" applyFont="1" applyFill="1" applyBorder="1" applyAlignment="1">
      <alignment vertical="center" wrapText="1"/>
      <protection/>
    </xf>
    <xf numFmtId="0" fontId="8" fillId="0" borderId="0" xfId="33" applyFont="1" applyAlignment="1">
      <alignment vertical="center" wrapText="1"/>
      <protection/>
    </xf>
    <xf numFmtId="0" fontId="7" fillId="16" borderId="10" xfId="33" applyFont="1" applyFill="1" applyBorder="1" applyAlignment="1">
      <alignment horizontal="center" vertical="center" wrapText="1"/>
      <protection/>
    </xf>
    <xf numFmtId="0" fontId="7" fillId="16" borderId="10" xfId="33" applyFont="1" applyFill="1" applyBorder="1" applyAlignment="1">
      <alignment horizontal="left" vertical="center" wrapText="1"/>
      <protection/>
    </xf>
    <xf numFmtId="2" fontId="4" fillId="0" borderId="0" xfId="33" applyNumberFormat="1" applyFont="1" applyAlignment="1">
      <alignment vertical="center" wrapText="1"/>
      <protection/>
    </xf>
    <xf numFmtId="0" fontId="1" fillId="0" borderId="0" xfId="33" applyFont="1">
      <alignment/>
      <protection/>
    </xf>
    <xf numFmtId="178" fontId="2" fillId="0" borderId="10" xfId="33" applyNumberFormat="1" applyFont="1" applyFill="1" applyBorder="1" applyAlignment="1">
      <alignment vertical="center" wrapText="1"/>
      <protection/>
    </xf>
    <xf numFmtId="173" fontId="14" fillId="0" borderId="10" xfId="33" applyNumberFormat="1" applyFont="1" applyFill="1" applyBorder="1" applyAlignment="1">
      <alignment vertical="center" wrapText="1"/>
      <protection/>
    </xf>
    <xf numFmtId="0" fontId="14" fillId="5" borderId="10" xfId="33" applyFont="1" applyFill="1" applyBorder="1" applyAlignment="1">
      <alignment vertical="center" wrapText="1"/>
      <protection/>
    </xf>
    <xf numFmtId="178" fontId="14" fillId="5" borderId="10" xfId="33" applyNumberFormat="1" applyFont="1" applyFill="1" applyBorder="1" applyAlignment="1">
      <alignment vertical="center" wrapText="1"/>
      <protection/>
    </xf>
    <xf numFmtId="2" fontId="14" fillId="5" borderId="10" xfId="33" applyNumberFormat="1" applyFont="1" applyFill="1" applyBorder="1" applyAlignment="1">
      <alignment vertical="center" wrapText="1"/>
      <protection/>
    </xf>
    <xf numFmtId="178" fontId="32" fillId="5" borderId="10" xfId="33" applyNumberFormat="1" applyFont="1" applyFill="1" applyBorder="1" applyAlignment="1">
      <alignment vertical="center" wrapText="1"/>
      <protection/>
    </xf>
    <xf numFmtId="0" fontId="5" fillId="18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6" xfId="33" applyFont="1" applyBorder="1" applyAlignment="1">
      <alignment horizontal="center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5" fillId="19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20" borderId="13" xfId="33" applyFont="1" applyFill="1" applyBorder="1" applyAlignment="1">
      <alignment horizontal="center" vertical="center" wrapText="1"/>
      <protection/>
    </xf>
    <xf numFmtId="0" fontId="5" fillId="20" borderId="17" xfId="33" applyFont="1" applyFill="1" applyBorder="1" applyAlignment="1">
      <alignment horizontal="center" vertical="center" wrapText="1"/>
      <protection/>
    </xf>
    <xf numFmtId="0" fontId="5" fillId="20" borderId="11" xfId="33" applyFont="1" applyFill="1" applyBorder="1" applyAlignment="1">
      <alignment horizontal="center" vertical="center" wrapText="1"/>
      <protection/>
    </xf>
    <xf numFmtId="0" fontId="3" fillId="5" borderId="13" xfId="33" applyFont="1" applyFill="1" applyBorder="1" applyAlignment="1">
      <alignment horizontal="center" vertical="center" wrapText="1"/>
      <protection/>
    </xf>
    <xf numFmtId="0" fontId="3" fillId="5" borderId="17" xfId="33" applyFont="1" applyFill="1" applyBorder="1" applyAlignment="1">
      <alignment horizontal="center" vertical="center" wrapText="1"/>
      <protection/>
    </xf>
    <xf numFmtId="0" fontId="3" fillId="5" borderId="11" xfId="33" applyFont="1" applyFill="1" applyBorder="1" applyAlignment="1">
      <alignment horizontal="center" vertical="center" wrapText="1"/>
      <protection/>
    </xf>
    <xf numFmtId="0" fontId="7" fillId="20" borderId="13" xfId="33" applyFont="1" applyFill="1" applyBorder="1" applyAlignment="1">
      <alignment horizontal="center" vertical="center" wrapText="1"/>
      <protection/>
    </xf>
    <xf numFmtId="0" fontId="7" fillId="20" borderId="17" xfId="33" applyFont="1" applyFill="1" applyBorder="1" applyAlignment="1">
      <alignment horizontal="center" vertical="center" wrapText="1"/>
      <protection/>
    </xf>
    <xf numFmtId="0" fontId="7" fillId="20" borderId="18" xfId="33" applyFont="1" applyFill="1" applyBorder="1" applyAlignment="1">
      <alignment horizontal="center" vertical="center" wrapText="1"/>
      <protection/>
    </xf>
    <xf numFmtId="0" fontId="7" fillId="20" borderId="11" xfId="33" applyFont="1" applyFill="1" applyBorder="1" applyAlignment="1">
      <alignment horizontal="center" vertical="center" wrapText="1"/>
      <protection/>
    </xf>
    <xf numFmtId="0" fontId="31" fillId="20" borderId="13" xfId="0" applyFont="1" applyFill="1" applyBorder="1" applyAlignment="1">
      <alignment horizontal="center"/>
    </xf>
    <xf numFmtId="0" fontId="15" fillId="20" borderId="17" xfId="0" applyFont="1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3" fillId="5" borderId="13" xfId="33" applyFont="1" applyFill="1" applyBorder="1" applyAlignment="1">
      <alignment horizontal="left" vertical="center" wrapText="1"/>
      <protection/>
    </xf>
    <xf numFmtId="0" fontId="3" fillId="5" borderId="17" xfId="33" applyFont="1" applyFill="1" applyBorder="1" applyAlignment="1">
      <alignment horizontal="left" vertical="center" wrapText="1"/>
      <protection/>
    </xf>
    <xf numFmtId="0" fontId="3" fillId="5" borderId="11" xfId="33" applyFont="1" applyFill="1" applyBorder="1" applyAlignment="1">
      <alignment horizontal="left" vertical="center" wrapText="1"/>
      <protection/>
    </xf>
    <xf numFmtId="0" fontId="5" fillId="20" borderId="19" xfId="33" applyFont="1" applyFill="1" applyBorder="1" applyAlignment="1">
      <alignment horizontal="center" vertical="center" wrapText="1"/>
      <protection/>
    </xf>
    <xf numFmtId="0" fontId="5" fillId="20" borderId="16" xfId="33" applyFont="1" applyFill="1" applyBorder="1" applyAlignment="1">
      <alignment horizontal="center" vertical="center" wrapText="1"/>
      <protection/>
    </xf>
    <xf numFmtId="0" fontId="5" fillId="20" borderId="20" xfId="33" applyFont="1" applyFill="1" applyBorder="1" applyAlignment="1">
      <alignment horizontal="center" vertical="center" wrapText="1"/>
      <protection/>
    </xf>
    <xf numFmtId="172" fontId="14" fillId="5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3" zoomScaleNormal="73" zoomScalePageLayoutView="0" workbookViewId="0" topLeftCell="A1">
      <pane ySplit="7" topLeftCell="BM53" activePane="bottomLeft" state="frozen"/>
      <selection pane="topLeft" activeCell="A1" sqref="A1"/>
      <selection pane="bottomLeft" activeCell="I55" sqref="I55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8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8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ht="81.75" customHeight="1">
      <c r="A4" s="79" t="s">
        <v>2</v>
      </c>
      <c r="B4" s="79" t="s">
        <v>3</v>
      </c>
      <c r="C4" s="79" t="s">
        <v>4</v>
      </c>
      <c r="D4" s="79" t="s">
        <v>5</v>
      </c>
      <c r="E4" s="79"/>
      <c r="F4" s="79"/>
      <c r="G4" s="79"/>
      <c r="H4" s="79" t="s">
        <v>6</v>
      </c>
      <c r="I4" s="79"/>
      <c r="J4" s="79"/>
      <c r="K4" s="79"/>
      <c r="L4" s="79" t="s">
        <v>7</v>
      </c>
      <c r="M4" s="79"/>
      <c r="N4" s="79"/>
      <c r="O4" s="79"/>
      <c r="P4" s="79" t="s">
        <v>8</v>
      </c>
      <c r="Q4" s="78" t="s">
        <v>9</v>
      </c>
      <c r="R4" s="4"/>
    </row>
    <row r="5" spans="1:18" ht="18.75" customHeight="1">
      <c r="A5" s="79"/>
      <c r="B5" s="79"/>
      <c r="C5" s="79"/>
      <c r="D5" s="87" t="s">
        <v>10</v>
      </c>
      <c r="E5" s="80" t="s">
        <v>11</v>
      </c>
      <c r="F5" s="80" t="s">
        <v>12</v>
      </c>
      <c r="G5" s="80" t="s">
        <v>13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10</v>
      </c>
      <c r="M5" s="80" t="s">
        <v>11</v>
      </c>
      <c r="N5" s="80" t="s">
        <v>12</v>
      </c>
      <c r="O5" s="80" t="s">
        <v>13</v>
      </c>
      <c r="P5" s="79"/>
      <c r="Q5" s="78"/>
      <c r="R5" s="77"/>
    </row>
    <row r="6" spans="1:18" ht="19.5" customHeight="1">
      <c r="A6" s="79"/>
      <c r="B6" s="79"/>
      <c r="C6" s="79"/>
      <c r="D6" s="87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79"/>
      <c r="Q6" s="78"/>
      <c r="R6" s="77"/>
    </row>
    <row r="7" spans="1:18" ht="18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">
      <c r="A8" s="86" t="s">
        <v>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4"/>
    </row>
    <row r="9" spans="1:18" ht="18">
      <c r="A9" s="88" t="s">
        <v>28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4"/>
    </row>
    <row r="10" spans="1:18" ht="52.5">
      <c r="A10" s="13" t="s">
        <v>14</v>
      </c>
      <c r="B10" s="14" t="s">
        <v>29</v>
      </c>
      <c r="C10" s="7" t="s">
        <v>20</v>
      </c>
      <c r="D10" s="7">
        <v>45643.6</v>
      </c>
      <c r="E10" s="7">
        <v>35406.5</v>
      </c>
      <c r="F10" s="7">
        <v>3724.2</v>
      </c>
      <c r="G10" s="7"/>
      <c r="H10" s="7"/>
      <c r="I10" s="7"/>
      <c r="J10" s="7"/>
      <c r="K10" s="7"/>
      <c r="L10" s="7"/>
      <c r="M10" s="7"/>
      <c r="N10" s="7"/>
      <c r="O10" s="7"/>
      <c r="P10" s="8"/>
      <c r="Q10" s="7" t="s">
        <v>57</v>
      </c>
      <c r="R10" s="4"/>
    </row>
    <row r="11" spans="1:18" ht="18">
      <c r="A11" s="13"/>
      <c r="B11" s="18" t="s">
        <v>15</v>
      </c>
      <c r="C11" s="7"/>
      <c r="D11" s="7">
        <f>SUM(D10)</f>
        <v>45643.6</v>
      </c>
      <c r="E11" s="7">
        <f>SUM(E10)</f>
        <v>35406.5</v>
      </c>
      <c r="F11" s="7">
        <f>SUM(F10)</f>
        <v>3724.2</v>
      </c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4"/>
    </row>
    <row r="12" spans="1:18" ht="18">
      <c r="A12" s="88" t="s">
        <v>53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4"/>
    </row>
    <row r="13" spans="1:18" ht="55.5" customHeight="1">
      <c r="A13" s="15" t="s">
        <v>14</v>
      </c>
      <c r="B13" s="19" t="s">
        <v>21</v>
      </c>
      <c r="C13" s="38" t="s">
        <v>23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26" t="s">
        <v>54</v>
      </c>
      <c r="R13" s="4"/>
    </row>
    <row r="14" spans="1:18" ht="33.75" customHeight="1">
      <c r="A14" s="88" t="s">
        <v>42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4"/>
    </row>
    <row r="15" spans="1:18" ht="80.25" customHeight="1">
      <c r="A15" s="15" t="s">
        <v>14</v>
      </c>
      <c r="B15" s="19" t="s">
        <v>43</v>
      </c>
      <c r="C15" s="38" t="s">
        <v>23</v>
      </c>
      <c r="D15" s="15"/>
      <c r="E15" s="15"/>
      <c r="F15" s="15">
        <v>1979.6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6" t="s">
        <v>55</v>
      </c>
      <c r="R15" s="4"/>
    </row>
    <row r="16" spans="1:18" ht="21.75" customHeight="1">
      <c r="A16" s="15"/>
      <c r="B16" s="15" t="s">
        <v>15</v>
      </c>
      <c r="C16" s="15"/>
      <c r="D16" s="15">
        <f>SUM(D15)</f>
        <v>0</v>
      </c>
      <c r="E16" s="15">
        <f aca="true" t="shared" si="0" ref="E16:P16">SUM(E15)</f>
        <v>0</v>
      </c>
      <c r="F16" s="15">
        <f t="shared" si="0"/>
        <v>1979.6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/>
      <c r="R16" s="4"/>
    </row>
    <row r="17" spans="1:18" ht="21.75" customHeight="1">
      <c r="A17" s="83" t="s">
        <v>52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4"/>
    </row>
    <row r="18" spans="1:18" ht="51" customHeight="1">
      <c r="A18" s="15"/>
      <c r="B18" s="19" t="s">
        <v>51</v>
      </c>
      <c r="C18" s="50" t="s">
        <v>23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">
        <v>56</v>
      </c>
      <c r="R18" s="4"/>
    </row>
    <row r="19" spans="1:18" ht="21.75" customHeight="1">
      <c r="A19" s="15"/>
      <c r="B19" s="15" t="s">
        <v>15</v>
      </c>
      <c r="C19" s="5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4"/>
    </row>
    <row r="20" spans="1:18" s="17" customFormat="1" ht="42" customHeight="1">
      <c r="A20" s="56"/>
      <c r="B20" s="56" t="s">
        <v>19</v>
      </c>
      <c r="C20" s="57"/>
      <c r="D20" s="63">
        <f>SUM(D11+D16+D19)</f>
        <v>45643.6</v>
      </c>
      <c r="E20" s="63">
        <f>SUM(E11+E16+E19)</f>
        <v>35406.5</v>
      </c>
      <c r="F20" s="63">
        <f>SUM(F11+F16+F19)</f>
        <v>5703.799999999999</v>
      </c>
      <c r="G20" s="58"/>
      <c r="H20" s="63">
        <f>SUM(H11+H16+H19)</f>
        <v>0</v>
      </c>
      <c r="I20" s="63">
        <f>SUM(I11+I16+I19)</f>
        <v>0</v>
      </c>
      <c r="J20" s="63">
        <f>SUM(J11+J16+J19)</f>
        <v>0</v>
      </c>
      <c r="K20" s="59"/>
      <c r="L20" s="63">
        <f>SUM(L11+L16+L19)</f>
        <v>0</v>
      </c>
      <c r="M20" s="63">
        <f>SUM(M11+M16+M19)</f>
        <v>0</v>
      </c>
      <c r="N20" s="63">
        <f>SUM(N11+N16+N19)</f>
        <v>0</v>
      </c>
      <c r="O20" s="58"/>
      <c r="P20" s="60"/>
      <c r="Q20" s="58"/>
      <c r="R20" s="64"/>
    </row>
    <row r="21" spans="1:18" ht="18.75" customHeight="1">
      <c r="A21" s="86" t="s">
        <v>35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4"/>
    </row>
    <row r="22" spans="1:18" ht="15" customHeight="1">
      <c r="A22" s="105" t="s">
        <v>24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4"/>
    </row>
    <row r="23" spans="1:18" s="10" customFormat="1" ht="131.25" customHeight="1">
      <c r="A23" s="36" t="s">
        <v>14</v>
      </c>
      <c r="B23" s="37" t="s">
        <v>16</v>
      </c>
      <c r="C23" s="38" t="s">
        <v>23</v>
      </c>
      <c r="D23" s="39"/>
      <c r="E23" s="37">
        <v>0</v>
      </c>
      <c r="F23" s="40">
        <v>0</v>
      </c>
      <c r="G23" s="37"/>
      <c r="H23" s="37"/>
      <c r="I23" s="37"/>
      <c r="J23" s="41"/>
      <c r="K23" s="37"/>
      <c r="L23" s="37"/>
      <c r="M23" s="37"/>
      <c r="N23" s="41"/>
      <c r="O23" s="37"/>
      <c r="P23" s="42" t="e">
        <f>N23/J23*100</f>
        <v>#DIV/0!</v>
      </c>
      <c r="Q23" s="37" t="s">
        <v>68</v>
      </c>
      <c r="R23" s="9"/>
    </row>
    <row r="24" spans="1:18" s="12" customFormat="1" ht="39" customHeight="1">
      <c r="A24" s="36"/>
      <c r="B24" s="36" t="s">
        <v>15</v>
      </c>
      <c r="C24" s="37"/>
      <c r="D24" s="37"/>
      <c r="E24" s="40">
        <f>E23</f>
        <v>0</v>
      </c>
      <c r="F24" s="40">
        <f>F23</f>
        <v>0</v>
      </c>
      <c r="G24" s="37"/>
      <c r="H24" s="37"/>
      <c r="I24" s="37"/>
      <c r="J24" s="37">
        <f>J23</f>
        <v>0</v>
      </c>
      <c r="K24" s="37"/>
      <c r="L24" s="37"/>
      <c r="M24" s="37"/>
      <c r="N24" s="37">
        <f>N23</f>
        <v>0</v>
      </c>
      <c r="O24" s="37"/>
      <c r="P24" s="42" t="e">
        <f>N24/J24*100</f>
        <v>#DIV/0!</v>
      </c>
      <c r="Q24" s="37"/>
      <c r="R24" s="11"/>
    </row>
    <row r="25" spans="1:18" s="10" customFormat="1" ht="32.25" customHeight="1">
      <c r="A25" s="105" t="s">
        <v>25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9"/>
    </row>
    <row r="26" spans="1:18" s="10" customFormat="1" ht="122.25" customHeight="1">
      <c r="A26" s="43" t="s">
        <v>32</v>
      </c>
      <c r="B26" s="44" t="s">
        <v>17</v>
      </c>
      <c r="C26" s="38" t="s">
        <v>23</v>
      </c>
      <c r="D26" s="44"/>
      <c r="E26" s="45">
        <v>1250.1</v>
      </c>
      <c r="F26" s="45">
        <v>138.9</v>
      </c>
      <c r="G26" s="37"/>
      <c r="H26" s="37"/>
      <c r="I26" s="45"/>
      <c r="J26" s="45"/>
      <c r="K26" s="37"/>
      <c r="L26" s="37"/>
      <c r="M26" s="45"/>
      <c r="N26" s="45"/>
      <c r="O26" s="37"/>
      <c r="P26" s="42"/>
      <c r="Q26" s="37" t="s">
        <v>58</v>
      </c>
      <c r="R26" s="9"/>
    </row>
    <row r="27" spans="1:18" s="10" customFormat="1" ht="17.25" customHeight="1">
      <c r="A27" s="43"/>
      <c r="B27" s="44" t="s">
        <v>15</v>
      </c>
      <c r="C27" s="44"/>
      <c r="D27" s="44">
        <f>SUM(D26)</f>
        <v>0</v>
      </c>
      <c r="E27" s="44">
        <f aca="true" t="shared" si="1" ref="E27:P27">SUM(E26)</f>
        <v>1250.1</v>
      </c>
      <c r="F27" s="44">
        <f t="shared" si="1"/>
        <v>138.9</v>
      </c>
      <c r="G27" s="44">
        <f t="shared" si="1"/>
        <v>0</v>
      </c>
      <c r="H27" s="44">
        <f t="shared" si="1"/>
        <v>0</v>
      </c>
      <c r="I27" s="44">
        <f t="shared" si="1"/>
        <v>0</v>
      </c>
      <c r="J27" s="44">
        <f t="shared" si="1"/>
        <v>0</v>
      </c>
      <c r="K27" s="44">
        <f t="shared" si="1"/>
        <v>0</v>
      </c>
      <c r="L27" s="44">
        <f t="shared" si="1"/>
        <v>0</v>
      </c>
      <c r="M27" s="44">
        <f t="shared" si="1"/>
        <v>0</v>
      </c>
      <c r="N27" s="44">
        <f t="shared" si="1"/>
        <v>0</v>
      </c>
      <c r="O27" s="44">
        <f t="shared" si="1"/>
        <v>0</v>
      </c>
      <c r="P27" s="44">
        <f t="shared" si="1"/>
        <v>0</v>
      </c>
      <c r="Q27" s="40"/>
      <c r="R27" s="9"/>
    </row>
    <row r="28" spans="1:18" s="12" customFormat="1" ht="29.25" customHeight="1">
      <c r="A28" s="105" t="s">
        <v>26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9"/>
    </row>
    <row r="29" spans="1:18" s="12" customFormat="1" ht="72" customHeight="1">
      <c r="A29" s="43" t="s">
        <v>33</v>
      </c>
      <c r="B29" s="46" t="s">
        <v>44</v>
      </c>
      <c r="C29" s="38" t="s">
        <v>23</v>
      </c>
      <c r="D29" s="44"/>
      <c r="E29" s="44"/>
      <c r="F29" s="47">
        <v>1741.8</v>
      </c>
      <c r="G29" s="48"/>
      <c r="H29" s="46"/>
      <c r="I29" s="46"/>
      <c r="J29" s="41">
        <v>875.9</v>
      </c>
      <c r="K29" s="46"/>
      <c r="L29" s="46"/>
      <c r="M29" s="46"/>
      <c r="N29" s="49">
        <v>875.9</v>
      </c>
      <c r="O29" s="46"/>
      <c r="P29" s="42">
        <v>100</v>
      </c>
      <c r="Q29" s="46" t="s">
        <v>47</v>
      </c>
      <c r="R29" s="9"/>
    </row>
    <row r="30" spans="1:18" s="12" customFormat="1" ht="18.75" customHeight="1">
      <c r="A30" s="46"/>
      <c r="B30" s="46" t="s">
        <v>15</v>
      </c>
      <c r="C30" s="46"/>
      <c r="D30" s="44">
        <f>SUM(D29)</f>
        <v>0</v>
      </c>
      <c r="E30" s="44">
        <f aca="true" t="shared" si="2" ref="E30:P30">SUM(E29)</f>
        <v>0</v>
      </c>
      <c r="F30" s="44">
        <f t="shared" si="2"/>
        <v>1741.8</v>
      </c>
      <c r="G30" s="44">
        <f t="shared" si="2"/>
        <v>0</v>
      </c>
      <c r="H30" s="44">
        <f t="shared" si="2"/>
        <v>0</v>
      </c>
      <c r="I30" s="44">
        <f t="shared" si="2"/>
        <v>0</v>
      </c>
      <c r="J30" s="44">
        <f t="shared" si="2"/>
        <v>875.9</v>
      </c>
      <c r="K30" s="44">
        <f t="shared" si="2"/>
        <v>0</v>
      </c>
      <c r="L30" s="44">
        <f t="shared" si="2"/>
        <v>0</v>
      </c>
      <c r="M30" s="44">
        <f t="shared" si="2"/>
        <v>0</v>
      </c>
      <c r="N30" s="44">
        <f t="shared" si="2"/>
        <v>875.9</v>
      </c>
      <c r="O30" s="44">
        <f t="shared" si="2"/>
        <v>0</v>
      </c>
      <c r="P30" s="44">
        <f t="shared" si="2"/>
        <v>100</v>
      </c>
      <c r="Q30" s="46"/>
      <c r="R30" s="9"/>
    </row>
    <row r="31" spans="1:18" s="12" customFormat="1" ht="29.25" customHeight="1">
      <c r="A31" s="76" t="s">
        <v>48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9"/>
    </row>
    <row r="32" spans="1:18" s="12" customFormat="1" ht="95.25" customHeight="1">
      <c r="A32" s="46" t="s">
        <v>34</v>
      </c>
      <c r="B32" s="46" t="s">
        <v>18</v>
      </c>
      <c r="C32" s="38" t="s">
        <v>23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2"/>
      <c r="Q32" s="37"/>
      <c r="R32" s="9"/>
    </row>
    <row r="33" spans="1:18" s="12" customFormat="1" ht="20.25" customHeight="1">
      <c r="A33" s="46"/>
      <c r="B33" s="46" t="s">
        <v>15</v>
      </c>
      <c r="C33" s="46"/>
      <c r="D33" s="46"/>
      <c r="E33" s="46"/>
      <c r="F33" s="46">
        <f>F32</f>
        <v>0</v>
      </c>
      <c r="G33" s="46"/>
      <c r="H33" s="46"/>
      <c r="I33" s="46">
        <f>I32</f>
        <v>0</v>
      </c>
      <c r="J33" s="46">
        <f>J32</f>
        <v>0</v>
      </c>
      <c r="K33" s="46"/>
      <c r="L33" s="46"/>
      <c r="M33" s="46"/>
      <c r="N33" s="46">
        <f>N32</f>
        <v>0</v>
      </c>
      <c r="O33" s="46"/>
      <c r="P33" s="42"/>
      <c r="Q33" s="46"/>
      <c r="R33" s="9"/>
    </row>
    <row r="34" spans="1:18" s="17" customFormat="1" ht="36.75" customHeight="1">
      <c r="A34" s="65"/>
      <c r="B34" s="66" t="s">
        <v>19</v>
      </c>
      <c r="C34" s="56"/>
      <c r="D34" s="59">
        <f>SUM(D24+D27+D30+D33)</f>
        <v>0</v>
      </c>
      <c r="E34" s="59">
        <f>SUM(E24+E27+E30+E33)</f>
        <v>1250.1</v>
      </c>
      <c r="F34" s="59">
        <f>SUM(F24+F27+F30+F33)</f>
        <v>1880.7</v>
      </c>
      <c r="G34" s="59">
        <f>SUM(G24+G27+G30+G33)</f>
        <v>0</v>
      </c>
      <c r="H34" s="59">
        <f aca="true" t="shared" si="3" ref="H34:P34">SUM(H24+H27+H30+H33)</f>
        <v>0</v>
      </c>
      <c r="I34" s="59">
        <f t="shared" si="3"/>
        <v>0</v>
      </c>
      <c r="J34" s="59">
        <f t="shared" si="3"/>
        <v>875.9</v>
      </c>
      <c r="K34" s="59">
        <f t="shared" si="3"/>
        <v>0</v>
      </c>
      <c r="L34" s="59">
        <f t="shared" si="3"/>
        <v>0</v>
      </c>
      <c r="M34" s="59">
        <f t="shared" si="3"/>
        <v>0</v>
      </c>
      <c r="N34" s="59">
        <f t="shared" si="3"/>
        <v>875.9</v>
      </c>
      <c r="O34" s="59">
        <f t="shared" si="3"/>
        <v>0</v>
      </c>
      <c r="P34" s="59" t="e">
        <f t="shared" si="3"/>
        <v>#DIV/0!</v>
      </c>
      <c r="Q34" s="59"/>
      <c r="R34" s="16"/>
    </row>
    <row r="35" spans="1:18" s="17" customFormat="1" ht="36.75" customHeight="1">
      <c r="A35" s="75" t="s">
        <v>30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16"/>
    </row>
    <row r="36" spans="1:18" s="17" customFormat="1" ht="84" customHeight="1">
      <c r="A36" s="44" t="s">
        <v>14</v>
      </c>
      <c r="B36" s="44" t="s">
        <v>22</v>
      </c>
      <c r="C36" s="38" t="s">
        <v>23</v>
      </c>
      <c r="D36" s="44"/>
      <c r="E36" s="37">
        <v>2500</v>
      </c>
      <c r="F36" s="44">
        <v>131.6</v>
      </c>
      <c r="G36" s="44"/>
      <c r="H36" s="44"/>
      <c r="I36" s="37"/>
      <c r="J36" s="44"/>
      <c r="K36" s="44"/>
      <c r="L36" s="44"/>
      <c r="M36" s="37"/>
      <c r="N36" s="44"/>
      <c r="O36" s="44"/>
      <c r="P36" s="42"/>
      <c r="Q36" s="44" t="s">
        <v>69</v>
      </c>
      <c r="R36" s="16"/>
    </row>
    <row r="37" spans="1:18" s="17" customFormat="1" ht="36.75" customHeight="1">
      <c r="A37" s="61"/>
      <c r="B37" s="56" t="s">
        <v>19</v>
      </c>
      <c r="C37" s="61"/>
      <c r="D37" s="61">
        <f>SUM(D36)</f>
        <v>0</v>
      </c>
      <c r="E37" s="59">
        <f>E36</f>
        <v>2500</v>
      </c>
      <c r="F37" s="56">
        <f>F36</f>
        <v>131.6</v>
      </c>
      <c r="G37" s="61"/>
      <c r="H37" s="61"/>
      <c r="I37" s="61">
        <f>I36</f>
        <v>0</v>
      </c>
      <c r="J37" s="61">
        <f>J36</f>
        <v>0</v>
      </c>
      <c r="K37" s="61"/>
      <c r="L37" s="61"/>
      <c r="M37" s="61">
        <f>M36</f>
        <v>0</v>
      </c>
      <c r="N37" s="61">
        <f>N36</f>
        <v>0</v>
      </c>
      <c r="O37" s="61"/>
      <c r="P37" s="62"/>
      <c r="Q37" s="61"/>
      <c r="R37" s="16"/>
    </row>
    <row r="38" spans="1:18" s="17" customFormat="1" ht="36.75" customHeight="1">
      <c r="A38" s="92" t="s">
        <v>31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16"/>
    </row>
    <row r="39" spans="1:18" s="17" customFormat="1" ht="36.75" customHeight="1">
      <c r="A39" s="95" t="s">
        <v>46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16"/>
    </row>
    <row r="40" spans="1:18" s="68" customFormat="1" ht="90.75" customHeight="1">
      <c r="A40" s="43" t="s">
        <v>14</v>
      </c>
      <c r="B40" s="71" t="s">
        <v>36</v>
      </c>
      <c r="C40" s="44"/>
      <c r="D40" s="44"/>
      <c r="E40" s="72">
        <v>2331.4</v>
      </c>
      <c r="F40" s="73">
        <v>5004.8</v>
      </c>
      <c r="G40" s="73"/>
      <c r="H40" s="73"/>
      <c r="I40" s="72">
        <v>555.5</v>
      </c>
      <c r="J40" s="73">
        <v>3094.7</v>
      </c>
      <c r="K40" s="73"/>
      <c r="L40" s="73"/>
      <c r="M40" s="72">
        <v>555.5</v>
      </c>
      <c r="N40" s="73">
        <v>3056.2</v>
      </c>
      <c r="O40" s="73"/>
      <c r="P40" s="111">
        <v>98.8</v>
      </c>
      <c r="Q40" s="37" t="s">
        <v>49</v>
      </c>
      <c r="R40" s="67"/>
    </row>
    <row r="41" spans="1:18" s="17" customFormat="1" ht="36.75" customHeight="1">
      <c r="A41" s="95" t="s">
        <v>45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16"/>
    </row>
    <row r="42" spans="1:18" s="68" customFormat="1" ht="45.75" customHeight="1">
      <c r="A42" s="46"/>
      <c r="B42" s="71" t="s">
        <v>37</v>
      </c>
      <c r="C42" s="44"/>
      <c r="D42" s="44"/>
      <c r="E42" s="72"/>
      <c r="F42" s="73">
        <v>41.4</v>
      </c>
      <c r="G42" s="74"/>
      <c r="H42" s="37"/>
      <c r="I42" s="37"/>
      <c r="J42" s="37">
        <v>21</v>
      </c>
      <c r="K42" s="37"/>
      <c r="L42" s="37"/>
      <c r="M42" s="37"/>
      <c r="N42" s="37">
        <v>21</v>
      </c>
      <c r="O42" s="37"/>
      <c r="P42" s="42">
        <v>100</v>
      </c>
      <c r="Q42" s="37" t="s">
        <v>59</v>
      </c>
      <c r="R42" s="67"/>
    </row>
    <row r="43" spans="1:18" s="17" customFormat="1" ht="36.75" customHeight="1">
      <c r="A43" s="56"/>
      <c r="B43" s="56" t="s">
        <v>19</v>
      </c>
      <c r="C43" s="56"/>
      <c r="D43" s="56">
        <f>SUM(D40+D42)</f>
        <v>0</v>
      </c>
      <c r="E43" s="56">
        <f>SUM(E40+E42)</f>
        <v>2331.4</v>
      </c>
      <c r="F43" s="56">
        <f>SUM(F40+F42)</f>
        <v>5046.2</v>
      </c>
      <c r="G43" s="56">
        <f aca="true" t="shared" si="4" ref="G43:P43">SUM(G40+G42)</f>
        <v>0</v>
      </c>
      <c r="H43" s="56">
        <f t="shared" si="4"/>
        <v>0</v>
      </c>
      <c r="I43" s="56">
        <f t="shared" si="4"/>
        <v>555.5</v>
      </c>
      <c r="J43" s="56">
        <f t="shared" si="4"/>
        <v>3115.7</v>
      </c>
      <c r="K43" s="56">
        <f t="shared" si="4"/>
        <v>0</v>
      </c>
      <c r="L43" s="56">
        <f t="shared" si="4"/>
        <v>0</v>
      </c>
      <c r="M43" s="56">
        <f t="shared" si="4"/>
        <v>555.5</v>
      </c>
      <c r="N43" s="56">
        <f t="shared" si="4"/>
        <v>3077.2</v>
      </c>
      <c r="O43" s="56">
        <f t="shared" si="4"/>
        <v>0</v>
      </c>
      <c r="P43" s="56">
        <f t="shared" si="4"/>
        <v>198.8</v>
      </c>
      <c r="Q43" s="56"/>
      <c r="R43" s="16"/>
    </row>
    <row r="44" spans="1:18" s="17" customFormat="1" ht="36.75" customHeight="1">
      <c r="A44" s="98" t="s">
        <v>50</v>
      </c>
      <c r="B44" s="99"/>
      <c r="C44" s="99"/>
      <c r="D44" s="99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99"/>
      <c r="P44" s="99"/>
      <c r="Q44" s="101"/>
      <c r="R44" s="16"/>
    </row>
    <row r="45" spans="1:18" s="17" customFormat="1" ht="122.25" customHeight="1">
      <c r="A45" s="13" t="s">
        <v>14</v>
      </c>
      <c r="B45" s="14" t="s">
        <v>38</v>
      </c>
      <c r="C45" s="27"/>
      <c r="D45" s="51"/>
      <c r="E45" s="52">
        <v>1059.3</v>
      </c>
      <c r="F45" s="52">
        <v>117.7</v>
      </c>
      <c r="G45" s="54"/>
      <c r="H45" s="55"/>
      <c r="I45" s="52"/>
      <c r="J45" s="52"/>
      <c r="K45" s="54"/>
      <c r="L45" s="55"/>
      <c r="M45" s="52"/>
      <c r="N45" s="52"/>
      <c r="O45" s="53"/>
      <c r="P45" s="29">
        <v>100</v>
      </c>
      <c r="Q45" s="28" t="s">
        <v>60</v>
      </c>
      <c r="R45" s="16"/>
    </row>
    <row r="46" spans="1:18" s="17" customFormat="1" ht="41.25" customHeight="1">
      <c r="A46" s="56"/>
      <c r="B46" s="56" t="s">
        <v>19</v>
      </c>
      <c r="C46" s="56">
        <f>SUM(C45)</f>
        <v>0</v>
      </c>
      <c r="D46" s="56">
        <f aca="true" t="shared" si="5" ref="D46:Q46">SUM(D45)</f>
        <v>0</v>
      </c>
      <c r="E46" s="56">
        <f t="shared" si="5"/>
        <v>1059.3</v>
      </c>
      <c r="F46" s="56">
        <f t="shared" si="5"/>
        <v>117.7</v>
      </c>
      <c r="G46" s="56">
        <f t="shared" si="5"/>
        <v>0</v>
      </c>
      <c r="H46" s="56">
        <f t="shared" si="5"/>
        <v>0</v>
      </c>
      <c r="I46" s="56">
        <f t="shared" si="5"/>
        <v>0</v>
      </c>
      <c r="J46" s="56">
        <f t="shared" si="5"/>
        <v>0</v>
      </c>
      <c r="K46" s="56">
        <f t="shared" si="5"/>
        <v>0</v>
      </c>
      <c r="L46" s="56">
        <f t="shared" si="5"/>
        <v>0</v>
      </c>
      <c r="M46" s="56">
        <f t="shared" si="5"/>
        <v>0</v>
      </c>
      <c r="N46" s="56">
        <f t="shared" si="5"/>
        <v>0</v>
      </c>
      <c r="O46" s="56">
        <f t="shared" si="5"/>
        <v>0</v>
      </c>
      <c r="P46" s="56">
        <f t="shared" si="5"/>
        <v>100</v>
      </c>
      <c r="Q46" s="56">
        <f t="shared" si="5"/>
        <v>0</v>
      </c>
      <c r="R46" s="16"/>
    </row>
    <row r="47" spans="1:18" s="17" customFormat="1" ht="36.75" customHeight="1">
      <c r="A47" s="108" t="s">
        <v>39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R47" s="16"/>
    </row>
    <row r="48" spans="1:18" s="17" customFormat="1" ht="36.75" customHeight="1">
      <c r="A48" s="89" t="s">
        <v>40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16"/>
    </row>
    <row r="49" spans="1:18" s="68" customFormat="1" ht="48" customHeight="1">
      <c r="A49" s="15" t="s">
        <v>14</v>
      </c>
      <c r="B49" s="32" t="s">
        <v>41</v>
      </c>
      <c r="C49" s="14"/>
      <c r="D49" s="14"/>
      <c r="E49" s="69">
        <v>420.1</v>
      </c>
      <c r="F49" s="69">
        <v>46.67</v>
      </c>
      <c r="G49" s="69"/>
      <c r="H49" s="7"/>
      <c r="I49" s="33"/>
      <c r="J49" s="69"/>
      <c r="K49" s="7"/>
      <c r="L49" s="7"/>
      <c r="M49" s="33"/>
      <c r="N49" s="34"/>
      <c r="O49" s="7"/>
      <c r="P49" s="8"/>
      <c r="Q49" s="7" t="s">
        <v>61</v>
      </c>
      <c r="R49" s="67"/>
    </row>
    <row r="50" spans="1:18" s="17" customFormat="1" ht="44.25" customHeight="1">
      <c r="A50" s="15"/>
      <c r="B50" s="32"/>
      <c r="C50" s="27"/>
      <c r="D50" s="27"/>
      <c r="E50" s="30"/>
      <c r="F50" s="30"/>
      <c r="G50" s="30"/>
      <c r="H50" s="28"/>
      <c r="I50" s="33"/>
      <c r="J50" s="34"/>
      <c r="K50" s="28"/>
      <c r="L50" s="28"/>
      <c r="M50" s="33"/>
      <c r="N50" s="34"/>
      <c r="O50" s="28"/>
      <c r="P50" s="29"/>
      <c r="Q50" s="28"/>
      <c r="R50" s="16"/>
    </row>
    <row r="51" spans="1:18" s="17" customFormat="1" ht="36.75" customHeight="1">
      <c r="A51" s="56"/>
      <c r="B51" s="56" t="s">
        <v>19</v>
      </c>
      <c r="C51" s="56"/>
      <c r="D51" s="56">
        <f aca="true" t="shared" si="6" ref="D51:P51">SUM(D49)</f>
        <v>0</v>
      </c>
      <c r="E51" s="56">
        <f t="shared" si="6"/>
        <v>420.1</v>
      </c>
      <c r="F51" s="56">
        <f t="shared" si="6"/>
        <v>46.67</v>
      </c>
      <c r="G51" s="56">
        <f t="shared" si="6"/>
        <v>0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0</v>
      </c>
      <c r="M51" s="56">
        <f t="shared" si="6"/>
        <v>0</v>
      </c>
      <c r="N51" s="56">
        <f t="shared" si="6"/>
        <v>0</v>
      </c>
      <c r="O51" s="56">
        <f t="shared" si="6"/>
        <v>0</v>
      </c>
      <c r="P51" s="56">
        <f t="shared" si="6"/>
        <v>0</v>
      </c>
      <c r="Q51" s="56"/>
      <c r="R51" s="16"/>
    </row>
    <row r="52" spans="4:16" s="20" customFormat="1" ht="21" customHeight="1">
      <c r="D52" s="21"/>
      <c r="E52" s="22"/>
      <c r="F52" s="23"/>
      <c r="G52" s="35"/>
      <c r="H52" s="21"/>
      <c r="I52" s="23"/>
      <c r="J52" s="23"/>
      <c r="K52" s="21"/>
      <c r="L52" s="21"/>
      <c r="M52" s="23"/>
      <c r="N52" s="23"/>
      <c r="O52" s="21"/>
      <c r="P52" s="21"/>
    </row>
    <row r="53" s="24" customFormat="1" ht="18">
      <c r="E53" s="25"/>
    </row>
    <row r="54" spans="1:18" s="17" customFormat="1" ht="36.75" customHeight="1">
      <c r="A54" s="102" t="s">
        <v>64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/>
      <c r="R54" s="16"/>
    </row>
    <row r="55" spans="1:18" s="68" customFormat="1" ht="70.5" customHeight="1">
      <c r="A55" s="15" t="s">
        <v>14</v>
      </c>
      <c r="B55" s="32" t="s">
        <v>63</v>
      </c>
      <c r="C55" s="14"/>
      <c r="D55" s="14"/>
      <c r="E55" s="69">
        <v>5630.7</v>
      </c>
      <c r="F55" s="69">
        <v>625.63</v>
      </c>
      <c r="G55" s="69"/>
      <c r="H55" s="7"/>
      <c r="I55" s="69"/>
      <c r="J55" s="69"/>
      <c r="K55" s="7"/>
      <c r="L55" s="7"/>
      <c r="M55" s="33"/>
      <c r="N55" s="34"/>
      <c r="O55" s="7"/>
      <c r="P55" s="8"/>
      <c r="Q55" s="7" t="s">
        <v>62</v>
      </c>
      <c r="R55" s="67"/>
    </row>
    <row r="56" spans="1:18" s="17" customFormat="1" ht="36.75" customHeight="1">
      <c r="A56" s="61"/>
      <c r="B56" s="56" t="s">
        <v>19</v>
      </c>
      <c r="C56" s="61"/>
      <c r="D56" s="61">
        <f aca="true" t="shared" si="7" ref="D56:P56">SUM(D55)</f>
        <v>0</v>
      </c>
      <c r="E56" s="61">
        <f t="shared" si="7"/>
        <v>5630.7</v>
      </c>
      <c r="F56" s="61">
        <f t="shared" si="7"/>
        <v>625.63</v>
      </c>
      <c r="G56" s="61">
        <f t="shared" si="7"/>
        <v>0</v>
      </c>
      <c r="H56" s="61">
        <f t="shared" si="7"/>
        <v>0</v>
      </c>
      <c r="I56" s="61">
        <f t="shared" si="7"/>
        <v>0</v>
      </c>
      <c r="J56" s="61">
        <f t="shared" si="7"/>
        <v>0</v>
      </c>
      <c r="K56" s="61">
        <f t="shared" si="7"/>
        <v>0</v>
      </c>
      <c r="L56" s="61">
        <f t="shared" si="7"/>
        <v>0</v>
      </c>
      <c r="M56" s="61">
        <f t="shared" si="7"/>
        <v>0</v>
      </c>
      <c r="N56" s="61">
        <f t="shared" si="7"/>
        <v>0</v>
      </c>
      <c r="O56" s="61">
        <f t="shared" si="7"/>
        <v>0</v>
      </c>
      <c r="P56" s="61">
        <f t="shared" si="7"/>
        <v>0</v>
      </c>
      <c r="Q56" s="61"/>
      <c r="R56" s="16"/>
    </row>
    <row r="57" s="24" customFormat="1" ht="18"/>
    <row r="58" s="24" customFormat="1" ht="18"/>
    <row r="59" s="24" customFormat="1" ht="18"/>
    <row r="60" spans="1:18" s="17" customFormat="1" ht="36.75" customHeight="1">
      <c r="A60" s="102" t="s">
        <v>65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4"/>
      <c r="R60" s="16"/>
    </row>
    <row r="61" spans="1:18" s="68" customFormat="1" ht="42" customHeight="1">
      <c r="A61" s="13" t="s">
        <v>14</v>
      </c>
      <c r="B61" s="31" t="s">
        <v>66</v>
      </c>
      <c r="C61" s="14"/>
      <c r="D61" s="14"/>
      <c r="E61" s="69">
        <v>99</v>
      </c>
      <c r="F61" s="69">
        <v>1</v>
      </c>
      <c r="G61" s="70"/>
      <c r="H61" s="7"/>
      <c r="I61" s="69"/>
      <c r="J61" s="69"/>
      <c r="K61" s="7"/>
      <c r="L61" s="7"/>
      <c r="M61" s="7"/>
      <c r="N61" s="7"/>
      <c r="O61" s="7"/>
      <c r="P61" s="8"/>
      <c r="Q61" s="7" t="s">
        <v>67</v>
      </c>
      <c r="R61" s="67"/>
    </row>
    <row r="62" spans="1:18" s="17" customFormat="1" ht="36.75" customHeight="1">
      <c r="A62" s="56"/>
      <c r="B62" s="56" t="s">
        <v>19</v>
      </c>
      <c r="C62" s="56"/>
      <c r="D62" s="56">
        <f>SUM(D61)</f>
        <v>0</v>
      </c>
      <c r="E62" s="56">
        <f aca="true" t="shared" si="8" ref="E62:P62">SUM(E61)</f>
        <v>99</v>
      </c>
      <c r="F62" s="56">
        <f t="shared" si="8"/>
        <v>1</v>
      </c>
      <c r="G62" s="56">
        <f t="shared" si="8"/>
        <v>0</v>
      </c>
      <c r="H62" s="56">
        <f t="shared" si="8"/>
        <v>0</v>
      </c>
      <c r="I62" s="56">
        <f t="shared" si="8"/>
        <v>0</v>
      </c>
      <c r="J62" s="56">
        <f t="shared" si="8"/>
        <v>0</v>
      </c>
      <c r="K62" s="56">
        <f t="shared" si="8"/>
        <v>0</v>
      </c>
      <c r="L62" s="56">
        <f t="shared" si="8"/>
        <v>0</v>
      </c>
      <c r="M62" s="56">
        <f t="shared" si="8"/>
        <v>0</v>
      </c>
      <c r="N62" s="56">
        <f t="shared" si="8"/>
        <v>0</v>
      </c>
      <c r="O62" s="56">
        <f t="shared" si="8"/>
        <v>0</v>
      </c>
      <c r="P62" s="56">
        <f t="shared" si="8"/>
        <v>0</v>
      </c>
      <c r="Q62" s="56"/>
      <c r="R62" s="16"/>
    </row>
    <row r="63" s="24" customFormat="1" ht="18"/>
    <row r="64" s="24" customFormat="1" ht="18"/>
    <row r="65" s="24" customFormat="1" ht="18"/>
    <row r="66" s="24" customFormat="1" ht="18"/>
    <row r="67" s="24" customFormat="1" ht="18"/>
    <row r="68" s="24" customFormat="1" ht="18"/>
    <row r="69" s="24" customFormat="1" ht="18"/>
    <row r="70" s="24" customFormat="1" ht="18"/>
    <row r="71" s="24" customFormat="1" ht="18"/>
    <row r="72" s="24" customFormat="1" ht="18"/>
    <row r="73" s="24" customFormat="1" ht="18"/>
    <row r="74" s="24" customFormat="1" ht="18"/>
    <row r="75" s="24" customFormat="1" ht="18"/>
    <row r="76" s="24" customFormat="1" ht="18"/>
    <row r="77" s="24" customFormat="1" ht="18"/>
    <row r="78" s="24" customFormat="1" ht="18"/>
    <row r="79" s="24" customFormat="1" ht="18"/>
    <row r="80" s="24" customFormat="1" ht="18"/>
    <row r="81" s="24" customFormat="1" ht="18"/>
    <row r="82" s="24" customFormat="1" ht="18"/>
    <row r="83" s="24" customFormat="1" ht="18"/>
    <row r="84" s="24" customFormat="1" ht="18"/>
    <row r="85" s="24" customFormat="1" ht="18"/>
    <row r="86" s="24" customFormat="1" ht="18"/>
    <row r="87" s="24" customFormat="1" ht="18"/>
    <row r="88" s="24" customFormat="1" ht="18"/>
    <row r="89" s="24" customFormat="1" ht="18"/>
    <row r="90" s="24" customFormat="1" ht="18"/>
    <row r="91" s="24" customFormat="1" ht="18"/>
    <row r="92" s="24" customFormat="1" ht="18"/>
    <row r="93" s="24" customFormat="1" ht="18"/>
    <row r="94" s="24" customFormat="1" ht="18"/>
    <row r="95" s="24" customFormat="1" ht="18"/>
    <row r="96" s="24" customFormat="1" ht="18"/>
    <row r="97" s="24" customFormat="1" ht="18"/>
    <row r="98" s="24" customFormat="1" ht="18"/>
    <row r="99" s="24" customFormat="1" ht="18"/>
    <row r="100" s="24" customFormat="1" ht="18"/>
    <row r="101" s="24" customFormat="1" ht="18"/>
    <row r="102" s="24" customFormat="1" ht="18"/>
    <row r="103" s="24" customFormat="1" ht="18"/>
    <row r="104" s="24" customFormat="1" ht="18"/>
    <row r="105" s="24" customFormat="1" ht="18"/>
    <row r="106" s="24" customFormat="1" ht="18"/>
    <row r="107" s="24" customFormat="1" ht="18"/>
    <row r="108" s="24" customFormat="1" ht="18"/>
    <row r="109" s="24" customFormat="1" ht="18"/>
    <row r="110" s="24" customFormat="1" ht="18"/>
    <row r="111" s="24" customFormat="1" ht="18"/>
    <row r="112" s="24" customFormat="1" ht="18"/>
    <row r="113" s="24" customFormat="1" ht="18"/>
    <row r="114" s="24" customFormat="1" ht="18"/>
    <row r="115" s="24" customFormat="1" ht="18"/>
    <row r="116" s="24" customFormat="1" ht="18"/>
    <row r="117" s="24" customFormat="1" ht="18"/>
    <row r="118" s="24" customFormat="1" ht="18"/>
    <row r="119" s="24" customFormat="1" ht="18"/>
    <row r="120" s="24" customFormat="1" ht="18"/>
    <row r="121" s="24" customFormat="1" ht="18"/>
    <row r="122" s="24" customFormat="1" ht="18"/>
    <row r="123" s="24" customFormat="1" ht="18"/>
    <row r="124" s="24" customFormat="1" ht="18"/>
    <row r="125" s="24" customFormat="1" ht="18"/>
    <row r="126" s="24" customFormat="1" ht="18"/>
    <row r="127" s="24" customFormat="1" ht="18"/>
    <row r="128" s="24" customFormat="1" ht="18"/>
    <row r="129" s="24" customFormat="1" ht="18"/>
    <row r="130" s="24" customFormat="1" ht="18"/>
    <row r="131" s="24" customFormat="1" ht="18"/>
    <row r="132" s="24" customFormat="1" ht="18"/>
    <row r="133" s="24" customFormat="1" ht="18"/>
    <row r="134" s="24" customFormat="1" ht="18"/>
    <row r="135" s="24" customFormat="1" ht="18"/>
    <row r="136" s="24" customFormat="1" ht="18"/>
    <row r="137" s="24" customFormat="1" ht="18"/>
    <row r="138" s="24" customFormat="1" ht="18"/>
    <row r="139" s="24" customFormat="1" ht="18"/>
    <row r="140" s="24" customFormat="1" ht="18"/>
    <row r="141" s="24" customFormat="1" ht="18"/>
    <row r="142" s="24" customFormat="1" ht="18"/>
    <row r="143" s="24" customFormat="1" ht="18"/>
    <row r="144" s="24" customFormat="1" ht="18"/>
    <row r="145" s="24" customFormat="1" ht="18"/>
    <row r="146" s="24" customFormat="1" ht="18"/>
    <row r="147" s="24" customFormat="1" ht="18"/>
    <row r="148" s="24" customFormat="1" ht="18"/>
    <row r="149" s="24" customFormat="1" ht="18"/>
    <row r="150" s="24" customFormat="1" ht="18"/>
    <row r="151" s="24" customFormat="1" ht="18"/>
    <row r="152" s="24" customFormat="1" ht="18"/>
    <row r="153" s="24" customFormat="1" ht="18"/>
    <row r="154" s="24" customFormat="1" ht="18"/>
    <row r="155" s="24" customFormat="1" ht="18"/>
    <row r="156" s="24" customFormat="1" ht="18"/>
    <row r="157" s="24" customFormat="1" ht="18"/>
    <row r="158" s="24" customFormat="1" ht="18"/>
    <row r="159" s="24" customFormat="1" ht="18"/>
    <row r="160" s="24" customFormat="1" ht="18"/>
    <row r="161" s="24" customFormat="1" ht="18"/>
    <row r="162" s="24" customFormat="1" ht="18"/>
    <row r="163" s="24" customFormat="1" ht="18"/>
    <row r="164" s="24" customFormat="1" ht="18"/>
    <row r="165" s="24" customFormat="1" ht="18"/>
    <row r="166" s="24" customFormat="1" ht="18"/>
    <row r="167" s="24" customFormat="1" ht="18"/>
    <row r="168" s="24" customFormat="1" ht="18"/>
    <row r="169" s="24" customFormat="1" ht="18"/>
    <row r="170" s="24" customFormat="1" ht="18"/>
    <row r="171" s="24" customFormat="1" ht="18"/>
    <row r="172" s="24" customFormat="1" ht="18"/>
    <row r="173" s="24" customFormat="1" ht="18"/>
    <row r="174" s="24" customFormat="1" ht="18"/>
    <row r="175" s="24" customFormat="1" ht="18"/>
  </sheetData>
  <sheetProtection selectLockedCells="1" selectUnlockedCells="1"/>
  <mergeCells count="43">
    <mergeCell ref="A54:Q54"/>
    <mergeCell ref="A60:Q60"/>
    <mergeCell ref="G5:G6"/>
    <mergeCell ref="A28:Q28"/>
    <mergeCell ref="F5:F6"/>
    <mergeCell ref="A47:Q47"/>
    <mergeCell ref="A14:Q14"/>
    <mergeCell ref="A21:Q21"/>
    <mergeCell ref="A22:Q22"/>
    <mergeCell ref="A25:Q25"/>
    <mergeCell ref="A48:Q48"/>
    <mergeCell ref="A38:Q38"/>
    <mergeCell ref="A39:Q39"/>
    <mergeCell ref="A41:Q41"/>
    <mergeCell ref="A44:Q44"/>
    <mergeCell ref="L4:O4"/>
    <mergeCell ref="E5:E6"/>
    <mergeCell ref="A17:Q17"/>
    <mergeCell ref="O5:O6"/>
    <mergeCell ref="A8:Q8"/>
    <mergeCell ref="D5:D6"/>
    <mergeCell ref="A9:Q9"/>
    <mergeCell ref="A12:Q12"/>
    <mergeCell ref="A1:Q1"/>
    <mergeCell ref="A2:Q2"/>
    <mergeCell ref="A3:Q3"/>
    <mergeCell ref="A4:A6"/>
    <mergeCell ref="B4:B6"/>
    <mergeCell ref="C4:C6"/>
    <mergeCell ref="D4:G4"/>
    <mergeCell ref="M5:M6"/>
    <mergeCell ref="N5:N6"/>
    <mergeCell ref="H4:K4"/>
    <mergeCell ref="A35:Q35"/>
    <mergeCell ref="A31:Q31"/>
    <mergeCell ref="R5:R6"/>
    <mergeCell ref="Q4:Q6"/>
    <mergeCell ref="P4:P6"/>
    <mergeCell ref="H5:H6"/>
    <mergeCell ref="I5:I6"/>
    <mergeCell ref="J5:J6"/>
    <mergeCell ref="L5:L6"/>
    <mergeCell ref="K5:K6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2019-07-02T07:37:36Z</cp:lastPrinted>
  <dcterms:created xsi:type="dcterms:W3CDTF">2016-08-04T06:11:21Z</dcterms:created>
  <dcterms:modified xsi:type="dcterms:W3CDTF">2021-07-06T15:13:07Z</dcterms:modified>
  <cp:category/>
  <cp:version/>
  <cp:contentType/>
  <cp:contentStatus/>
</cp:coreProperties>
</file>