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 activeTab="1"/>
  </bookViews>
  <sheets>
    <sheet name="Приложение 1 " sheetId="9" r:id="rId1"/>
    <sheet name="Приложение 2" sheetId="12" r:id="rId2"/>
  </sheets>
  <definedNames>
    <definedName name="_xlnm.Print_Area" localSheetId="1">'Приложение 2'!$A$1:$H$22</definedName>
  </definedNames>
  <calcPr calcId="152511"/>
</workbook>
</file>

<file path=xl/calcChain.xml><?xml version="1.0" encoding="utf-8"?>
<calcChain xmlns="http://schemas.openxmlformats.org/spreadsheetml/2006/main">
  <c r="F8" i="12"/>
  <c r="G8"/>
  <c r="E8" l="1"/>
  <c r="C8" l="1"/>
  <c r="D8" l="1"/>
  <c r="C22" i="9" l="1"/>
  <c r="I22" l="1"/>
  <c r="H22"/>
  <c r="G22"/>
  <c r="E22"/>
  <c r="D22"/>
  <c r="F15" l="1"/>
  <c r="D16"/>
  <c r="I27"/>
  <c r="D9"/>
  <c r="D7" s="1"/>
  <c r="E9"/>
  <c r="E7" s="1"/>
  <c r="F9"/>
  <c r="F7" s="1"/>
  <c r="G9"/>
  <c r="G7" s="1"/>
  <c r="H9"/>
  <c r="H7" s="1"/>
  <c r="I9"/>
  <c r="I7" s="1"/>
  <c r="C9"/>
  <c r="C7" s="1"/>
  <c r="E25"/>
  <c r="F25"/>
  <c r="G25"/>
  <c r="H25"/>
  <c r="I25"/>
  <c r="D25"/>
  <c r="E6" i="12"/>
  <c r="E22" s="1"/>
  <c r="C6"/>
  <c r="D6"/>
  <c r="D20" s="1"/>
  <c r="H8"/>
  <c r="H6" s="1"/>
  <c r="G6"/>
  <c r="B8"/>
  <c r="B6" s="1"/>
  <c r="E27" i="9"/>
  <c r="G15"/>
  <c r="H15"/>
  <c r="I15"/>
  <c r="E6" l="1"/>
  <c r="E28" s="1"/>
  <c r="I6"/>
  <c r="I28" s="1"/>
  <c r="I16"/>
  <c r="H16"/>
  <c r="G16"/>
  <c r="G8"/>
  <c r="F6"/>
  <c r="C9" i="12"/>
  <c r="C22"/>
  <c r="C20"/>
  <c r="F8" i="9"/>
  <c r="G6"/>
  <c r="G28" s="1"/>
  <c r="D27"/>
  <c r="D6"/>
  <c r="D28" s="1"/>
  <c r="F16"/>
  <c r="E16"/>
  <c r="C6"/>
  <c r="C28" s="1"/>
  <c r="B9" i="12"/>
  <c r="B20"/>
  <c r="C7"/>
  <c r="E20"/>
  <c r="D9"/>
  <c r="D7"/>
  <c r="D22"/>
  <c r="H27" i="9"/>
  <c r="I8"/>
  <c r="H8"/>
  <c r="G20" i="12"/>
  <c r="G22"/>
  <c r="G9"/>
  <c r="E8" i="9"/>
  <c r="D8"/>
  <c r="H7" i="12"/>
  <c r="H9"/>
  <c r="H20"/>
  <c r="H22"/>
  <c r="H6" i="9"/>
  <c r="H28" s="1"/>
  <c r="E9" i="12"/>
  <c r="E7"/>
  <c r="F6"/>
  <c r="F7" l="1"/>
  <c r="F22"/>
  <c r="F20"/>
  <c r="G7"/>
  <c r="F9"/>
  <c r="F27" i="9"/>
  <c r="G27"/>
  <c r="F22"/>
  <c r="F28" s="1"/>
</calcChain>
</file>

<file path=xl/sharedStrings.xml><?xml version="1.0" encoding="utf-8"?>
<sst xmlns="http://schemas.openxmlformats.org/spreadsheetml/2006/main" count="65" uniqueCount="52">
  <si>
    <t>Показатель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</si>
  <si>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</si>
  <si>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</si>
  <si>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</si>
  <si>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</si>
  <si>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</si>
  <si>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</si>
  <si>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</si>
  <si>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</si>
  <si>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</si>
  <si>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</si>
  <si>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</si>
  <si>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</si>
  <si>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</si>
  <si>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</si>
  <si>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</si>
  <si>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</si>
  <si>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тыс. руб.</t>
  </si>
  <si>
    <t>3. Условно утвержденные расходы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</si>
  <si>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</si>
  <si>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</si>
  <si>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</si>
  <si>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</si>
  <si>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</si>
  <si>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</si>
  <si>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тыс.руб.</t>
  </si>
  <si>
    <t>Приложение 2</t>
  </si>
  <si>
    <t>Налоги на имущество</t>
  </si>
  <si>
    <t>Прочие налоговые доходы</t>
  </si>
  <si>
    <t>В том числе:</t>
  </si>
  <si>
    <t>Муниципальная программа «Реализация проектов местных инициатив граждан в Янегском сельском поселении»</t>
  </si>
  <si>
    <t>Муниципальная программа "Развитие автомобильных дорог Янегского сельского поселения"</t>
  </si>
  <si>
    <t xml:space="preserve">к бюджетному прогнозу </t>
  </si>
  <si>
    <t>Муниципальная программа "Обеспечение качественным жильем граждан на территории Янегского сельского поселения"</t>
  </si>
  <si>
    <t>Муниципальная программа «Реализация инициативных предложений граждан на территории пос.Янега»</t>
  </si>
  <si>
    <t>Основные параметры бюджета Янегского сельского  поселения на период до 2025 года</t>
  </si>
  <si>
    <t>2023 год</t>
  </si>
  <si>
    <t>2024 год</t>
  </si>
  <si>
    <t>2025 год</t>
  </si>
  <si>
    <t>Показатели финансового обеспечения муниципальных программ Янегского сельского поселения на период до 2025 года</t>
  </si>
  <si>
    <t>2019 год (факт)</t>
  </si>
  <si>
    <t>2019 год    (факт)</t>
  </si>
  <si>
    <t>Приложение 1</t>
  </si>
  <si>
    <t>2020 год (факт)</t>
  </si>
  <si>
    <t>2020 год             (факт)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</si>
  <si>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Янегском сельском поселении"</t>
  </si>
  <si>
    <t>2021 год     (факт)</t>
  </si>
  <si>
    <t>2021 год (факт)</t>
  </si>
  <si>
    <t>Муниципальная программа «Благоустройство территории Янегского сельского поселения»</t>
  </si>
  <si>
    <t>Муниципальная программа «Развитие культуры в Янегском сельском поселении»</t>
  </si>
  <si>
    <t>Муниципальная программа «Развитие сельского хозяйства на территории Янегского сельского поселения»</t>
  </si>
  <si>
    <t>Муниципальная программа «Устойчивое общественное развитие в Янегском сельском поселении»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</si>
</sst>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164" fontId="1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/>
    <xf numFmtId="164" fontId="1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" fillId="3" borderId="3" xfId="1" applyNumberFormat="1" applyFont="1" applyFill="1" applyBorder="1" applyAlignment="1" applyProtection="1">
      <alignment horizontal="center" vertical="top" wrapText="1"/>
    </xf>
    <xf numFmtId="164" fontId="1" fillId="3" borderId="1" xfId="1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I29" sqref="I29"/>
    </sheetView>
  </sheetViews>
  <sheetFormatPr defaultColWidth="9.140625" defaultRowHeight="15"/>
  <cols>
    <col min="1" max="1" width="37" style="10" customWidth="1"/>
    <col min="2" max="2" width="12.85546875" style="10" hidden="1" customWidth="1"/>
    <col min="3" max="3" width="12.7109375" style="10" bestFit="1" customWidth="1"/>
    <col min="4" max="4" width="13" style="10" customWidth="1"/>
    <col min="5" max="5" width="13.28515625" style="10" customWidth="1"/>
    <col min="6" max="6" width="13.7109375" style="10" customWidth="1"/>
    <col min="7" max="7" width="15" style="10" bestFit="1" customWidth="1"/>
    <col min="8" max="8" width="14.28515625" style="10" customWidth="1"/>
    <col min="9" max="9" width="14" style="10" customWidth="1"/>
    <col min="10" max="16384" width="9.140625" style="10"/>
  </cols>
  <sheetData>
    <row r="1" spans="1:9">
      <c r="A1" s="1"/>
      <c r="B1" s="1"/>
      <c r="C1" s="1"/>
      <c r="D1" s="1"/>
      <c r="E1" s="1"/>
      <c r="F1" s="1"/>
      <c r="G1" s="1"/>
      <c r="H1" s="1"/>
      <c r="I1" s="22" t="s">
        <v>42</v>
      </c>
    </row>
    <row r="2" spans="1:9">
      <c r="A2" s="1"/>
      <c r="B2" s="1"/>
      <c r="C2" s="1"/>
      <c r="D2" s="1"/>
      <c r="E2" s="1"/>
      <c r="F2" s="1"/>
      <c r="G2" s="1"/>
      <c r="H2" s="1"/>
      <c r="I2" s="22" t="s">
        <v>32</v>
      </c>
    </row>
    <row r="3" spans="1:9" ht="16.5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</row>
    <row r="4" spans="1:9" ht="15" customHeight="1">
      <c r="A4" s="23"/>
      <c r="B4" s="23"/>
      <c r="C4" s="23"/>
      <c r="D4" s="23"/>
      <c r="E4" s="23"/>
      <c r="F4" s="23"/>
      <c r="G4" s="23"/>
      <c r="H4" s="23"/>
      <c r="I4" s="24" t="s">
        <v>17</v>
      </c>
    </row>
    <row r="5" spans="1:9" ht="30">
      <c r="A5" s="25" t="s">
        <v>0</v>
      </c>
      <c r="B5" s="26" t="s">
        <v>12</v>
      </c>
      <c r="C5" s="27" t="s">
        <v>40</v>
      </c>
      <c r="D5" s="26" t="s">
        <v>43</v>
      </c>
      <c r="E5" s="26" t="s">
        <v>47</v>
      </c>
      <c r="F5" s="26" t="s">
        <v>1</v>
      </c>
      <c r="G5" s="26" t="s">
        <v>36</v>
      </c>
      <c r="H5" s="26" t="s">
        <v>37</v>
      </c>
      <c r="I5" s="26" t="s">
        <v>38</v>
      </c>
    </row>
    <row r="6" spans="1:9" s="6" customFormat="1" ht="25.5" customHeight="1">
      <c r="A6" s="28" t="s">
        <v>2</v>
      </c>
      <c r="B6" s="29"/>
      <c r="C6" s="30">
        <f t="shared" ref="C6:I6" si="0">C9+C14+C15</f>
        <v>39076</v>
      </c>
      <c r="D6" s="30">
        <f>D9+D14+D15</f>
        <v>40753.199999999997</v>
      </c>
      <c r="E6" s="30">
        <f>E9+E14+E15</f>
        <v>105897.7</v>
      </c>
      <c r="F6" s="30">
        <f t="shared" si="0"/>
        <v>28643.799999999996</v>
      </c>
      <c r="G6" s="30">
        <f t="shared" si="0"/>
        <v>22340.5</v>
      </c>
      <c r="H6" s="30">
        <f t="shared" si="0"/>
        <v>24538.899999999998</v>
      </c>
      <c r="I6" s="30">
        <f t="shared" si="0"/>
        <v>22430.699999999997</v>
      </c>
    </row>
    <row r="7" spans="1:9" s="6" customFormat="1" hidden="1">
      <c r="A7" s="28" t="s">
        <v>20</v>
      </c>
      <c r="B7" s="29"/>
      <c r="C7" s="30">
        <f t="shared" ref="C7:I7" si="1">C9+C14</f>
        <v>6373.9000000000005</v>
      </c>
      <c r="D7" s="30">
        <f t="shared" si="1"/>
        <v>6350.7</v>
      </c>
      <c r="E7" s="30">
        <f t="shared" si="1"/>
        <v>7579.2000000000007</v>
      </c>
      <c r="F7" s="30">
        <f t="shared" si="1"/>
        <v>6642.1</v>
      </c>
      <c r="G7" s="30">
        <f t="shared" si="1"/>
        <v>6722.9</v>
      </c>
      <c r="H7" s="30">
        <f t="shared" si="1"/>
        <v>6974.3</v>
      </c>
      <c r="I7" s="30">
        <f t="shared" si="1"/>
        <v>7139.1</v>
      </c>
    </row>
    <row r="8" spans="1:9" hidden="1">
      <c r="A8" s="31" t="s">
        <v>24</v>
      </c>
      <c r="B8" s="32"/>
      <c r="C8" s="33"/>
      <c r="D8" s="33">
        <f t="shared" ref="D8:I8" si="2">D7*100/C7</f>
        <v>99.636015626225699</v>
      </c>
      <c r="E8" s="33">
        <f t="shared" si="2"/>
        <v>119.34432424772075</v>
      </c>
      <c r="F8" s="33">
        <f t="shared" si="2"/>
        <v>87.635898247836181</v>
      </c>
      <c r="G8" s="33">
        <f t="shared" si="2"/>
        <v>101.21648273889281</v>
      </c>
      <c r="H8" s="33">
        <f t="shared" si="2"/>
        <v>103.73945767451546</v>
      </c>
      <c r="I8" s="33">
        <f t="shared" si="2"/>
        <v>102.36296115739214</v>
      </c>
    </row>
    <row r="9" spans="1:9" s="1" customFormat="1">
      <c r="A9" s="31" t="s">
        <v>21</v>
      </c>
      <c r="B9" s="32"/>
      <c r="C9" s="34">
        <f>C10+C11+C12+C13</f>
        <v>5009.2000000000007</v>
      </c>
      <c r="D9" s="34">
        <f t="shared" ref="D9:I9" si="3">D10+D11+D12+D13</f>
        <v>5008.8999999999996</v>
      </c>
      <c r="E9" s="34">
        <f t="shared" si="3"/>
        <v>5921.1</v>
      </c>
      <c r="F9" s="34">
        <f t="shared" si="3"/>
        <v>5462.1</v>
      </c>
      <c r="G9" s="34">
        <f t="shared" si="3"/>
        <v>5702.9</v>
      </c>
      <c r="H9" s="34">
        <f t="shared" si="3"/>
        <v>5964.3</v>
      </c>
      <c r="I9" s="34">
        <f t="shared" si="3"/>
        <v>6139.1</v>
      </c>
    </row>
    <row r="10" spans="1:9" s="2" customFormat="1">
      <c r="A10" s="35" t="s">
        <v>3</v>
      </c>
      <c r="B10" s="36"/>
      <c r="C10" s="34">
        <v>1005.3</v>
      </c>
      <c r="D10" s="34">
        <v>1005</v>
      </c>
      <c r="E10" s="34">
        <v>1977.1</v>
      </c>
      <c r="F10" s="33">
        <v>1174.8</v>
      </c>
      <c r="G10" s="33">
        <v>1258.3</v>
      </c>
      <c r="H10" s="33">
        <v>1348.9</v>
      </c>
      <c r="I10" s="33">
        <v>1402.9</v>
      </c>
    </row>
    <row r="11" spans="1:9" s="2" customFormat="1">
      <c r="A11" s="35" t="s">
        <v>27</v>
      </c>
      <c r="B11" s="36"/>
      <c r="C11" s="34">
        <v>2079.8000000000002</v>
      </c>
      <c r="D11" s="34">
        <v>2235</v>
      </c>
      <c r="E11" s="34">
        <v>1867.1</v>
      </c>
      <c r="F11" s="33">
        <v>2100</v>
      </c>
      <c r="G11" s="33">
        <v>2170</v>
      </c>
      <c r="H11" s="33">
        <v>2250</v>
      </c>
      <c r="I11" s="33">
        <v>2300</v>
      </c>
    </row>
    <row r="12" spans="1:9" s="2" customFormat="1">
      <c r="A12" s="35" t="s">
        <v>4</v>
      </c>
      <c r="B12" s="36"/>
      <c r="C12" s="34">
        <v>1921.8</v>
      </c>
      <c r="D12" s="34">
        <v>1768.5</v>
      </c>
      <c r="E12" s="34">
        <v>2074.8000000000002</v>
      </c>
      <c r="F12" s="33">
        <v>2182.3000000000002</v>
      </c>
      <c r="G12" s="33">
        <v>2269.6</v>
      </c>
      <c r="H12" s="33">
        <v>2360.4</v>
      </c>
      <c r="I12" s="33">
        <v>2431.1999999999998</v>
      </c>
    </row>
    <row r="13" spans="1:9" s="2" customFormat="1">
      <c r="A13" s="35" t="s">
        <v>28</v>
      </c>
      <c r="B13" s="36"/>
      <c r="C13" s="34">
        <v>2.2999999999999998</v>
      </c>
      <c r="D13" s="34">
        <v>0.4</v>
      </c>
      <c r="E13" s="34">
        <v>2.1</v>
      </c>
      <c r="F13" s="34">
        <v>5</v>
      </c>
      <c r="G13" s="34">
        <v>5</v>
      </c>
      <c r="H13" s="34">
        <v>5</v>
      </c>
      <c r="I13" s="34">
        <v>5</v>
      </c>
    </row>
    <row r="14" spans="1:9">
      <c r="A14" s="31" t="s">
        <v>22</v>
      </c>
      <c r="B14" s="32"/>
      <c r="C14" s="34">
        <v>1364.7</v>
      </c>
      <c r="D14" s="34">
        <v>1341.8</v>
      </c>
      <c r="E14" s="34">
        <v>1658.1</v>
      </c>
      <c r="F14" s="33">
        <v>1180</v>
      </c>
      <c r="G14" s="33">
        <v>1020</v>
      </c>
      <c r="H14" s="33">
        <v>1010</v>
      </c>
      <c r="I14" s="33">
        <v>1000</v>
      </c>
    </row>
    <row r="15" spans="1:9" s="1" customFormat="1">
      <c r="A15" s="28" t="s">
        <v>23</v>
      </c>
      <c r="B15" s="29"/>
      <c r="C15" s="30">
        <v>32702.1</v>
      </c>
      <c r="D15" s="30">
        <v>34402.5</v>
      </c>
      <c r="E15" s="30">
        <v>98318.5</v>
      </c>
      <c r="F15" s="30">
        <f t="shared" ref="F15:I15" si="4">F18+F19+F20+F21</f>
        <v>22001.699999999997</v>
      </c>
      <c r="G15" s="30">
        <f t="shared" si="4"/>
        <v>15617.6</v>
      </c>
      <c r="H15" s="30">
        <f t="shared" si="4"/>
        <v>17564.599999999999</v>
      </c>
      <c r="I15" s="30">
        <f t="shared" si="4"/>
        <v>15291.599999999999</v>
      </c>
    </row>
    <row r="16" spans="1:9" s="1" customFormat="1" hidden="1">
      <c r="A16" s="31" t="s">
        <v>24</v>
      </c>
      <c r="B16" s="32"/>
      <c r="C16" s="33"/>
      <c r="D16" s="33">
        <f t="shared" ref="D16:I16" si="5">D15*100/C15</f>
        <v>105.1996660764905</v>
      </c>
      <c r="E16" s="33">
        <f t="shared" si="5"/>
        <v>285.78882348666519</v>
      </c>
      <c r="F16" s="33">
        <f t="shared" si="5"/>
        <v>22.377985831761059</v>
      </c>
      <c r="G16" s="33">
        <f t="shared" si="5"/>
        <v>70.983605812278157</v>
      </c>
      <c r="H16" s="33">
        <f t="shared" si="5"/>
        <v>112.46670423112384</v>
      </c>
      <c r="I16" s="33">
        <f t="shared" si="5"/>
        <v>87.059198615396866</v>
      </c>
    </row>
    <row r="17" spans="1:11" s="2" customFormat="1" ht="12.75" customHeight="1">
      <c r="A17" s="35" t="s">
        <v>29</v>
      </c>
      <c r="B17" s="36"/>
      <c r="C17" s="33"/>
      <c r="D17" s="33"/>
      <c r="E17" s="33"/>
      <c r="F17" s="33"/>
      <c r="G17" s="33"/>
      <c r="H17" s="33"/>
      <c r="I17" s="33"/>
    </row>
    <row r="18" spans="1:11" s="2" customFormat="1">
      <c r="A18" s="35" t="s">
        <v>5</v>
      </c>
      <c r="B18" s="36"/>
      <c r="C18" s="34">
        <v>8319.7999999999993</v>
      </c>
      <c r="D18" s="33">
        <v>13289.7</v>
      </c>
      <c r="E18" s="33">
        <v>13156.9</v>
      </c>
      <c r="F18" s="33">
        <v>13804.3</v>
      </c>
      <c r="G18" s="33">
        <v>14158.3</v>
      </c>
      <c r="H18" s="33">
        <v>14530.9</v>
      </c>
      <c r="I18" s="33">
        <v>15128.8</v>
      </c>
    </row>
    <row r="19" spans="1:11" s="2" customFormat="1">
      <c r="A19" s="35" t="s">
        <v>6</v>
      </c>
      <c r="B19" s="36"/>
      <c r="C19" s="34">
        <v>17744.400000000001</v>
      </c>
      <c r="D19" s="33">
        <v>20958.3</v>
      </c>
      <c r="E19" s="33">
        <v>79202.7</v>
      </c>
      <c r="F19" s="33">
        <v>8044.8</v>
      </c>
      <c r="G19" s="33">
        <v>1301.7</v>
      </c>
      <c r="H19" s="33">
        <v>2870.9</v>
      </c>
      <c r="I19" s="33">
        <v>0</v>
      </c>
    </row>
    <row r="20" spans="1:11" s="2" customFormat="1">
      <c r="A20" s="35" t="s">
        <v>7</v>
      </c>
      <c r="B20" s="36"/>
      <c r="C20" s="34">
        <v>146.69999999999999</v>
      </c>
      <c r="D20" s="33">
        <v>161.19999999999999</v>
      </c>
      <c r="E20" s="33">
        <v>156.5</v>
      </c>
      <c r="F20" s="33">
        <v>152.6</v>
      </c>
      <c r="G20" s="33">
        <v>157.6</v>
      </c>
      <c r="H20" s="33">
        <v>162.80000000000001</v>
      </c>
      <c r="I20" s="33">
        <v>162.80000000000001</v>
      </c>
    </row>
    <row r="21" spans="1:11" s="2" customFormat="1" ht="18.75" customHeight="1">
      <c r="A21" s="35" t="s">
        <v>19</v>
      </c>
      <c r="B21" s="36"/>
      <c r="C21" s="34">
        <v>6742.5</v>
      </c>
      <c r="D21" s="33">
        <v>4</v>
      </c>
      <c r="E21" s="33">
        <v>5762.6</v>
      </c>
      <c r="F21" s="33">
        <v>0</v>
      </c>
      <c r="G21" s="33">
        <v>0</v>
      </c>
      <c r="H21" s="33">
        <v>0</v>
      </c>
      <c r="I21" s="33">
        <v>0</v>
      </c>
    </row>
    <row r="22" spans="1:11" s="6" customFormat="1" ht="17.45" customHeight="1">
      <c r="A22" s="28" t="s">
        <v>8</v>
      </c>
      <c r="B22" s="29"/>
      <c r="C22" s="30">
        <f>C24+C26</f>
        <v>39139.800000000003</v>
      </c>
      <c r="D22" s="30">
        <f>D24+D26</f>
        <v>40322.159999999996</v>
      </c>
      <c r="E22" s="30">
        <f t="shared" ref="E22:I22" si="6">E24+E26</f>
        <v>105553.79999999999</v>
      </c>
      <c r="F22" s="30">
        <f t="shared" si="6"/>
        <v>29291.599999999999</v>
      </c>
      <c r="G22" s="30">
        <f t="shared" si="6"/>
        <v>22995.600000000002</v>
      </c>
      <c r="H22" s="30">
        <f t="shared" si="6"/>
        <v>25216.600000000002</v>
      </c>
      <c r="I22" s="30">
        <f t="shared" si="6"/>
        <v>23001.8</v>
      </c>
    </row>
    <row r="23" spans="1:11" s="6" customFormat="1" ht="17.45" customHeight="1">
      <c r="A23" s="31" t="s">
        <v>24</v>
      </c>
      <c r="B23" s="29"/>
      <c r="C23" s="30"/>
      <c r="D23" s="33"/>
      <c r="E23" s="33"/>
      <c r="F23" s="33"/>
      <c r="G23" s="33"/>
      <c r="H23" s="33"/>
      <c r="I23" s="33"/>
    </row>
    <row r="24" spans="1:11" s="1" customFormat="1" ht="17.45" customHeight="1">
      <c r="A24" s="31" t="s">
        <v>9</v>
      </c>
      <c r="B24" s="32"/>
      <c r="C24" s="37">
        <v>1673.4</v>
      </c>
      <c r="D24" s="37">
        <v>1983.56</v>
      </c>
      <c r="E24" s="37">
        <v>1969.4</v>
      </c>
      <c r="F24" s="37">
        <v>2283.6</v>
      </c>
      <c r="G24" s="37">
        <v>2375.1999999999998</v>
      </c>
      <c r="H24" s="37">
        <v>2469.1999999999998</v>
      </c>
      <c r="I24" s="37">
        <v>2469.1999999999998</v>
      </c>
    </row>
    <row r="25" spans="1:11" s="1" customFormat="1" ht="17.45" customHeight="1">
      <c r="A25" s="31" t="s">
        <v>24</v>
      </c>
      <c r="B25" s="32"/>
      <c r="C25" s="38">
        <v>104</v>
      </c>
      <c r="D25" s="38">
        <f t="shared" ref="D25:I25" si="7">D24/C24*100</f>
        <v>118.53471973228157</v>
      </c>
      <c r="E25" s="38">
        <f t="shared" si="7"/>
        <v>99.286132005081782</v>
      </c>
      <c r="F25" s="38">
        <f t="shared" si="7"/>
        <v>115.95409769472936</v>
      </c>
      <c r="G25" s="38">
        <f t="shared" si="7"/>
        <v>104.01121036959186</v>
      </c>
      <c r="H25" s="38">
        <f t="shared" si="7"/>
        <v>103.95756146850792</v>
      </c>
      <c r="I25" s="38">
        <f t="shared" si="7"/>
        <v>100</v>
      </c>
    </row>
    <row r="26" spans="1:11" ht="30" customHeight="1">
      <c r="A26" s="31" t="s">
        <v>10</v>
      </c>
      <c r="B26" s="32"/>
      <c r="C26" s="33">
        <v>37466.400000000001</v>
      </c>
      <c r="D26" s="33">
        <v>38338.6</v>
      </c>
      <c r="E26" s="33">
        <v>103584.4</v>
      </c>
      <c r="F26" s="33">
        <v>27008</v>
      </c>
      <c r="G26" s="33">
        <v>20620.400000000001</v>
      </c>
      <c r="H26" s="33">
        <v>22747.4</v>
      </c>
      <c r="I26" s="33">
        <v>20532.599999999999</v>
      </c>
      <c r="J26" s="1"/>
      <c r="K26" s="1"/>
    </row>
    <row r="27" spans="1:11" hidden="1">
      <c r="A27" s="31" t="s">
        <v>24</v>
      </c>
      <c r="B27" s="32"/>
      <c r="C27" s="33"/>
      <c r="D27" s="33">
        <f t="shared" ref="D27:I27" si="8">D26*100/C26</f>
        <v>102.32795251211752</v>
      </c>
      <c r="E27" s="33">
        <f t="shared" si="8"/>
        <v>270.1830531109639</v>
      </c>
      <c r="F27" s="33">
        <f t="shared" si="8"/>
        <v>26.07342418356432</v>
      </c>
      <c r="G27" s="33">
        <f t="shared" si="8"/>
        <v>76.349229857819907</v>
      </c>
      <c r="H27" s="33">
        <f t="shared" si="8"/>
        <v>110.3150278365114</v>
      </c>
      <c r="I27" s="33">
        <f t="shared" si="8"/>
        <v>90.263502642060175</v>
      </c>
      <c r="J27" s="1"/>
      <c r="K27" s="1"/>
    </row>
    <row r="28" spans="1:11" s="6" customFormat="1" ht="21" customHeight="1">
      <c r="A28" s="28" t="s">
        <v>11</v>
      </c>
      <c r="B28" s="29"/>
      <c r="C28" s="30">
        <f t="shared" ref="C28:I28" si="9">C6-C22</f>
        <v>-63.80000000000291</v>
      </c>
      <c r="D28" s="30">
        <f t="shared" si="9"/>
        <v>431.04000000000087</v>
      </c>
      <c r="E28" s="30">
        <f t="shared" si="9"/>
        <v>343.90000000000873</v>
      </c>
      <c r="F28" s="30">
        <f t="shared" si="9"/>
        <v>-647.80000000000291</v>
      </c>
      <c r="G28" s="30">
        <f>G6-G22</f>
        <v>-655.10000000000218</v>
      </c>
      <c r="H28" s="30">
        <f t="shared" si="9"/>
        <v>-677.70000000000437</v>
      </c>
      <c r="I28" s="30">
        <f t="shared" si="9"/>
        <v>-571.10000000000218</v>
      </c>
    </row>
    <row r="29" spans="1:11" s="17" customFormat="1" ht="20.45" customHeight="1">
      <c r="D29" s="18"/>
      <c r="E29" s="18"/>
      <c r="F29" s="18"/>
      <c r="G29" s="18"/>
      <c r="H29" s="18"/>
      <c r="I29" s="21"/>
    </row>
    <row r="30" spans="1:11" s="4" customFormat="1" hidden="1">
      <c r="A30" s="12"/>
      <c r="B30" s="19">
        <v>115.5</v>
      </c>
      <c r="C30" s="3">
        <v>107.7</v>
      </c>
      <c r="D30" s="13"/>
      <c r="E30" s="13"/>
      <c r="F30" s="13"/>
      <c r="G30" s="13">
        <v>104.9</v>
      </c>
      <c r="H30" s="13">
        <v>104.7</v>
      </c>
      <c r="I30" s="13">
        <v>104.2</v>
      </c>
    </row>
    <row r="31" spans="1:11" s="4" customFormat="1">
      <c r="F31" s="9"/>
      <c r="G31" s="9"/>
      <c r="H31" s="20"/>
      <c r="I31" s="20"/>
    </row>
    <row r="33" spans="4:4">
      <c r="D33" s="11"/>
    </row>
  </sheetData>
  <mergeCells count="1">
    <mergeCell ref="A3:I3"/>
  </mergeCells>
  <phoneticPr fontId="8" type="noConversion"/>
  <pageMargins left="0.59055118110236227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5" zoomScaleNormal="85" workbookViewId="0">
      <selection activeCell="A15" sqref="A15"/>
    </sheetView>
  </sheetViews>
  <sheetFormatPr defaultColWidth="9.140625" defaultRowHeight="15"/>
  <cols>
    <col min="1" max="1" width="70.42578125" style="7" customWidth="1"/>
    <col min="2" max="8" width="14.5703125" style="4" customWidth="1"/>
    <col min="9" max="9" width="5.42578125" style="14" customWidth="1"/>
    <col min="10" max="16384" width="9.140625" style="4"/>
  </cols>
  <sheetData>
    <row r="1" spans="1:11">
      <c r="H1" s="22" t="s">
        <v>26</v>
      </c>
    </row>
    <row r="2" spans="1:11">
      <c r="H2" s="22" t="s">
        <v>32</v>
      </c>
    </row>
    <row r="3" spans="1:11" ht="21" customHeight="1">
      <c r="A3" s="78" t="s">
        <v>39</v>
      </c>
      <c r="B3" s="78"/>
      <c r="C3" s="78"/>
      <c r="D3" s="78"/>
      <c r="E3" s="78"/>
      <c r="F3" s="78"/>
      <c r="G3" s="78"/>
      <c r="H3" s="78"/>
    </row>
    <row r="4" spans="1:11" ht="14.25" customHeight="1" thickBot="1">
      <c r="A4" s="14"/>
      <c r="B4" s="14"/>
      <c r="C4" s="39"/>
      <c r="D4" s="39"/>
      <c r="E4" s="39"/>
      <c r="F4" s="14"/>
      <c r="G4" s="14"/>
      <c r="H4" s="40" t="s">
        <v>25</v>
      </c>
    </row>
    <row r="5" spans="1:11" ht="30.75" customHeight="1" thickBot="1">
      <c r="A5" s="41" t="s">
        <v>0</v>
      </c>
      <c r="B5" s="42" t="s">
        <v>41</v>
      </c>
      <c r="C5" s="42" t="s">
        <v>44</v>
      </c>
      <c r="D5" s="42" t="s">
        <v>46</v>
      </c>
      <c r="E5" s="42" t="s">
        <v>1</v>
      </c>
      <c r="F5" s="42" t="s">
        <v>36</v>
      </c>
      <c r="G5" s="42" t="s">
        <v>37</v>
      </c>
      <c r="H5" s="43" t="s">
        <v>38</v>
      </c>
    </row>
    <row r="6" spans="1:11" s="5" customFormat="1" ht="33.75" customHeight="1">
      <c r="A6" s="44" t="s">
        <v>13</v>
      </c>
      <c r="B6" s="45">
        <f t="shared" ref="B6:H6" si="0">B8+B19+B21</f>
        <v>39139.800000000003</v>
      </c>
      <c r="C6" s="45">
        <f t="shared" si="0"/>
        <v>40322.199999999997</v>
      </c>
      <c r="D6" s="45">
        <f t="shared" si="0"/>
        <v>105553.8</v>
      </c>
      <c r="E6" s="45">
        <f t="shared" si="0"/>
        <v>29291.599999999999</v>
      </c>
      <c r="F6" s="45">
        <f t="shared" si="0"/>
        <v>22995.600000000002</v>
      </c>
      <c r="G6" s="45">
        <f t="shared" si="0"/>
        <v>25216.6</v>
      </c>
      <c r="H6" s="46">
        <f t="shared" si="0"/>
        <v>23001.8</v>
      </c>
      <c r="I6" s="47"/>
    </row>
    <row r="7" spans="1:11" ht="24.75" customHeight="1" thickBot="1">
      <c r="A7" s="48" t="s">
        <v>24</v>
      </c>
      <c r="B7" s="49"/>
      <c r="C7" s="49">
        <f t="shared" ref="C7:H7" si="1">C6*100/B6</f>
        <v>103.02096587105706</v>
      </c>
      <c r="D7" s="49">
        <f t="shared" si="1"/>
        <v>261.77589516445039</v>
      </c>
      <c r="E7" s="49">
        <f t="shared" si="1"/>
        <v>27.750398375046657</v>
      </c>
      <c r="F7" s="49">
        <f>F6*100/E6</f>
        <v>78.505783227956144</v>
      </c>
      <c r="G7" s="49">
        <f>G6*100/F6</f>
        <v>109.65836942719476</v>
      </c>
      <c r="H7" s="50">
        <f t="shared" si="1"/>
        <v>91.216896806072199</v>
      </c>
    </row>
    <row r="8" spans="1:11" ht="31.5" customHeight="1">
      <c r="A8" s="44" t="s">
        <v>14</v>
      </c>
      <c r="B8" s="45">
        <f>SUM(B10:B16)</f>
        <v>27602.7</v>
      </c>
      <c r="C8" s="45">
        <f>SUM(C10:C18)</f>
        <v>30825.7</v>
      </c>
      <c r="D8" s="45">
        <f>SUM(D10:D18)</f>
        <v>92643.7</v>
      </c>
      <c r="E8" s="45">
        <f>SUM(E10:E18)</f>
        <v>21045</v>
      </c>
      <c r="F8" s="45">
        <f>SUM(F10:F18)</f>
        <v>14313.5</v>
      </c>
      <c r="G8" s="45">
        <f>SUM(G10:G18)</f>
        <v>15784.599999999999</v>
      </c>
      <c r="H8" s="46">
        <f>SUM(H10:H16)</f>
        <v>0</v>
      </c>
    </row>
    <row r="9" spans="1:11" s="8" customFormat="1" ht="21" customHeight="1">
      <c r="A9" s="51" t="s">
        <v>15</v>
      </c>
      <c r="B9" s="52">
        <f t="shared" ref="B9:H9" si="2">B8*100/B6</f>
        <v>70.523354743764656</v>
      </c>
      <c r="C9" s="52">
        <f t="shared" si="2"/>
        <v>76.448457673440444</v>
      </c>
      <c r="D9" s="52">
        <f t="shared" si="2"/>
        <v>87.769175529445647</v>
      </c>
      <c r="E9" s="52">
        <f t="shared" si="2"/>
        <v>71.846536208332765</v>
      </c>
      <c r="F9" s="53">
        <f t="shared" si="2"/>
        <v>62.244516342256773</v>
      </c>
      <c r="G9" s="53">
        <f>G8*100/G6</f>
        <v>62.596067669709633</v>
      </c>
      <c r="H9" s="54">
        <f t="shared" si="2"/>
        <v>0</v>
      </c>
      <c r="I9" s="55"/>
    </row>
    <row r="10" spans="1:11" ht="34.5" customHeight="1">
      <c r="A10" s="56" t="s">
        <v>30</v>
      </c>
      <c r="B10" s="57">
        <v>2631.6</v>
      </c>
      <c r="C10" s="57">
        <v>2631.6</v>
      </c>
      <c r="D10" s="57">
        <v>2777.8</v>
      </c>
      <c r="E10" s="57">
        <v>0</v>
      </c>
      <c r="F10" s="58">
        <v>0</v>
      </c>
      <c r="G10" s="58">
        <v>0</v>
      </c>
      <c r="H10" s="59">
        <v>0</v>
      </c>
    </row>
    <row r="11" spans="1:11" ht="27.75" customHeight="1">
      <c r="A11" s="56" t="s">
        <v>31</v>
      </c>
      <c r="B11" s="57">
        <v>2960.1</v>
      </c>
      <c r="C11" s="57">
        <v>2314.1</v>
      </c>
      <c r="D11" s="57">
        <v>2785.9</v>
      </c>
      <c r="E11" s="57">
        <v>2141.1999999999998</v>
      </c>
      <c r="F11" s="58">
        <v>2269.6</v>
      </c>
      <c r="G11" s="60">
        <v>2360.4</v>
      </c>
      <c r="H11" s="61">
        <v>0</v>
      </c>
    </row>
    <row r="12" spans="1:11" ht="54.75" customHeight="1">
      <c r="A12" s="56" t="s">
        <v>45</v>
      </c>
      <c r="B12" s="57">
        <v>0</v>
      </c>
      <c r="C12" s="57">
        <v>0</v>
      </c>
      <c r="D12" s="57">
        <v>100</v>
      </c>
      <c r="E12" s="57">
        <v>2598.3000000000002</v>
      </c>
      <c r="F12" s="58">
        <v>0</v>
      </c>
      <c r="G12" s="60">
        <v>2517.6</v>
      </c>
      <c r="H12" s="61">
        <v>0</v>
      </c>
    </row>
    <row r="13" spans="1:11" ht="35.25" customHeight="1">
      <c r="A13" s="56" t="s">
        <v>33</v>
      </c>
      <c r="B13" s="57">
        <v>12379.3</v>
      </c>
      <c r="C13" s="57">
        <v>16566.599999999999</v>
      </c>
      <c r="D13" s="57">
        <v>72318.600000000006</v>
      </c>
      <c r="E13" s="57">
        <v>1176.8</v>
      </c>
      <c r="F13" s="58">
        <v>1910.4</v>
      </c>
      <c r="G13" s="60">
        <v>396.9</v>
      </c>
      <c r="H13" s="61">
        <v>0</v>
      </c>
    </row>
    <row r="14" spans="1:11" ht="32.25" customHeight="1">
      <c r="A14" s="56" t="s">
        <v>49</v>
      </c>
      <c r="B14" s="57">
        <v>8132</v>
      </c>
      <c r="C14" s="57">
        <v>7958.7</v>
      </c>
      <c r="D14" s="57">
        <v>8002.4</v>
      </c>
      <c r="E14" s="57">
        <v>9096.2000000000007</v>
      </c>
      <c r="F14" s="58">
        <v>7112.4</v>
      </c>
      <c r="G14" s="62">
        <v>7212.1</v>
      </c>
      <c r="H14" s="63">
        <v>0</v>
      </c>
      <c r="K14" s="15"/>
    </row>
    <row r="15" spans="1:11" ht="37.5" customHeight="1">
      <c r="A15" s="56" t="s">
        <v>50</v>
      </c>
      <c r="B15" s="57">
        <v>416.7</v>
      </c>
      <c r="C15" s="57">
        <v>209.2</v>
      </c>
      <c r="D15" s="57">
        <v>430</v>
      </c>
      <c r="E15" s="57">
        <v>0</v>
      </c>
      <c r="F15" s="58">
        <v>0</v>
      </c>
      <c r="G15" s="60">
        <v>469.4</v>
      </c>
      <c r="H15" s="61">
        <v>0</v>
      </c>
      <c r="K15" s="16"/>
    </row>
    <row r="16" spans="1:11" ht="36.75" customHeight="1">
      <c r="A16" s="56" t="s">
        <v>34</v>
      </c>
      <c r="B16" s="57">
        <v>1083</v>
      </c>
      <c r="C16" s="57">
        <v>1124.7</v>
      </c>
      <c r="D16" s="57">
        <v>0</v>
      </c>
      <c r="E16" s="57">
        <v>0</v>
      </c>
      <c r="F16" s="62">
        <v>0</v>
      </c>
      <c r="G16" s="60">
        <v>0</v>
      </c>
      <c r="H16" s="61">
        <v>0</v>
      </c>
      <c r="K16" s="15"/>
    </row>
    <row r="17" spans="1:11" ht="31.5" customHeight="1">
      <c r="A17" s="56" t="s">
        <v>51</v>
      </c>
      <c r="B17" s="57">
        <v>0</v>
      </c>
      <c r="C17" s="57">
        <v>0</v>
      </c>
      <c r="D17" s="57">
        <v>0</v>
      </c>
      <c r="E17" s="57">
        <v>2742.1</v>
      </c>
      <c r="F17" s="58">
        <v>0</v>
      </c>
      <c r="G17" s="60">
        <v>0</v>
      </c>
      <c r="H17" s="61">
        <v>0</v>
      </c>
      <c r="K17" s="15"/>
    </row>
    <row r="18" spans="1:11" ht="32.25" customHeight="1" thickBot="1">
      <c r="A18" s="56" t="s">
        <v>48</v>
      </c>
      <c r="B18" s="57">
        <v>0</v>
      </c>
      <c r="C18" s="57">
        <v>20.8</v>
      </c>
      <c r="D18" s="57">
        <v>6229</v>
      </c>
      <c r="E18" s="57">
        <v>3290.4</v>
      </c>
      <c r="F18" s="58">
        <v>3021.1</v>
      </c>
      <c r="G18" s="60">
        <v>2828.2</v>
      </c>
      <c r="H18" s="61">
        <v>0</v>
      </c>
      <c r="K18" s="16"/>
    </row>
    <row r="19" spans="1:11" ht="30" customHeight="1">
      <c r="A19" s="44" t="s">
        <v>16</v>
      </c>
      <c r="B19" s="64">
        <v>11537.1</v>
      </c>
      <c r="C19" s="64">
        <v>9496.5</v>
      </c>
      <c r="D19" s="64">
        <v>12910.1</v>
      </c>
      <c r="E19" s="65">
        <v>8246.6</v>
      </c>
      <c r="F19" s="66">
        <v>8132.9</v>
      </c>
      <c r="G19" s="66">
        <v>8311.7999999999993</v>
      </c>
      <c r="H19" s="67">
        <v>23001.8</v>
      </c>
      <c r="K19" s="15"/>
    </row>
    <row r="20" spans="1:11" s="8" customFormat="1" ht="21" customHeight="1" thickBot="1">
      <c r="A20" s="68" t="s">
        <v>15</v>
      </c>
      <c r="B20" s="69">
        <f t="shared" ref="B20:H20" si="3">B19*100/B6</f>
        <v>29.47664525623534</v>
      </c>
      <c r="C20" s="69">
        <f t="shared" si="3"/>
        <v>23.551542326559563</v>
      </c>
      <c r="D20" s="69">
        <f t="shared" si="3"/>
        <v>12.230824470554351</v>
      </c>
      <c r="E20" s="69">
        <f t="shared" si="3"/>
        <v>28.153463791667239</v>
      </c>
      <c r="F20" s="69">
        <f t="shared" si="3"/>
        <v>35.367200681869569</v>
      </c>
      <c r="G20" s="69">
        <f t="shared" si="3"/>
        <v>32.961620519816307</v>
      </c>
      <c r="H20" s="70">
        <f t="shared" si="3"/>
        <v>100</v>
      </c>
      <c r="I20" s="55"/>
    </row>
    <row r="21" spans="1:11" ht="25.5" customHeight="1">
      <c r="A21" s="71" t="s">
        <v>18</v>
      </c>
      <c r="B21" s="72">
        <v>0</v>
      </c>
      <c r="C21" s="72">
        <v>0</v>
      </c>
      <c r="D21" s="72">
        <v>0</v>
      </c>
      <c r="E21" s="72">
        <v>0</v>
      </c>
      <c r="F21" s="72">
        <v>549.20000000000005</v>
      </c>
      <c r="G21" s="72">
        <v>1120.2</v>
      </c>
      <c r="H21" s="73">
        <v>0</v>
      </c>
    </row>
    <row r="22" spans="1:11" s="8" customFormat="1" ht="19.5" customHeight="1" thickBot="1">
      <c r="A22" s="74" t="s">
        <v>15</v>
      </c>
      <c r="B22" s="75">
        <v>0</v>
      </c>
      <c r="C22" s="75">
        <f t="shared" ref="C22:H22" si="4">C21*100/C6</f>
        <v>0</v>
      </c>
      <c r="D22" s="75">
        <f t="shared" si="4"/>
        <v>0</v>
      </c>
      <c r="E22" s="75">
        <f t="shared" si="4"/>
        <v>0</v>
      </c>
      <c r="F22" s="75">
        <f t="shared" si="4"/>
        <v>2.3882829758736457</v>
      </c>
      <c r="G22" s="75">
        <f t="shared" si="4"/>
        <v>4.4423118104740533</v>
      </c>
      <c r="H22" s="76">
        <f t="shared" si="4"/>
        <v>0</v>
      </c>
      <c r="I22" s="55"/>
    </row>
    <row r="24" spans="1:11">
      <c r="C24" s="9"/>
    </row>
    <row r="25" spans="1:11">
      <c r="C25" s="9"/>
    </row>
  </sheetData>
  <mergeCells count="1">
    <mergeCell ref="A3:H3"/>
  </mergeCells>
  <phoneticPr fontId="8" type="noConversion"/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</vt:lpstr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Ulya</cp:lastModifiedBy>
  <cp:lastPrinted>2022-01-26T05:51:39Z</cp:lastPrinted>
  <dcterms:created xsi:type="dcterms:W3CDTF">2015-09-25T08:48:27Z</dcterms:created>
  <dcterms:modified xsi:type="dcterms:W3CDTF">2022-02-07T11:39:29Z</dcterms:modified>
</cp:coreProperties>
</file>